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8805" yWindow="-135" windowWidth="10245" windowHeight="8115" tabRatio="602" firstSheet="1" activeTab="1"/>
  </bookViews>
  <sheets>
    <sheet name="Hoja1" sheetId="1" state="hidden" r:id="rId1"/>
    <sheet name="Tasas_Finan." sheetId="723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Hoja1!$BL$29:$BP$46</definedName>
    <definedName name="_xlnm.Print_Area" localSheetId="1">Tasas_Finan.!$B$3:$CH$69</definedName>
  </definedNames>
  <calcPr calcId="145621"/>
</workbook>
</file>

<file path=xl/calcChain.xml><?xml version="1.0" encoding="utf-8"?>
<calcChain xmlns="http://schemas.openxmlformats.org/spreadsheetml/2006/main">
  <c r="AN9" i="1" l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AN34" i="1"/>
  <c r="AN43" i="1" s="1"/>
  <c r="AO34" i="1"/>
  <c r="AO43" i="1" s="1"/>
  <c r="AP34" i="1"/>
  <c r="AP43" i="1" s="1"/>
  <c r="AQ34" i="1"/>
  <c r="AQ43" i="1" s="1"/>
  <c r="AR34" i="1"/>
  <c r="AS34" i="1"/>
  <c r="AS43" i="1" s="1"/>
  <c r="AT34" i="1"/>
  <c r="AT43" i="1" s="1"/>
  <c r="AU34" i="1"/>
  <c r="AU43" i="1" s="1"/>
  <c r="AV34" i="1"/>
  <c r="AV43" i="1" s="1"/>
  <c r="AW34" i="1"/>
  <c r="AW43" i="1" s="1"/>
  <c r="AX34" i="1"/>
  <c r="AX43" i="1" s="1"/>
  <c r="AY34" i="1"/>
  <c r="AY43" i="1" s="1"/>
  <c r="AZ34" i="1"/>
  <c r="AZ43" i="1" s="1"/>
  <c r="BA34" i="1"/>
  <c r="BA43" i="1" s="1"/>
  <c r="BB34" i="1"/>
  <c r="BB43" i="1" s="1"/>
  <c r="BC34" i="1"/>
  <c r="BC43" i="1" s="1"/>
  <c r="BD34" i="1"/>
  <c r="BD43" i="1" s="1"/>
  <c r="BE34" i="1"/>
  <c r="BE43" i="1" s="1"/>
  <c r="BF34" i="1"/>
  <c r="BF43" i="1" s="1"/>
  <c r="BG34" i="1"/>
  <c r="BG43" i="1" s="1"/>
  <c r="BH34" i="1"/>
  <c r="BI34" i="1"/>
  <c r="BJ34" i="1"/>
  <c r="BJ43" i="1" s="1"/>
  <c r="BK34" i="1"/>
  <c r="BK43" i="1" s="1"/>
  <c r="BL34" i="1"/>
  <c r="BL43" i="1" s="1"/>
  <c r="BM34" i="1"/>
  <c r="BN34" i="1"/>
  <c r="BN43" i="1" s="1"/>
  <c r="BO34" i="1"/>
  <c r="BP34" i="1"/>
  <c r="BP43" i="1" s="1"/>
  <c r="BQ34" i="1"/>
  <c r="BQ43" i="1" s="1"/>
  <c r="BR34" i="1"/>
  <c r="BR43" i="1" s="1"/>
  <c r="BS34" i="1"/>
  <c r="BS43" i="1" s="1"/>
  <c r="BT34" i="1"/>
  <c r="BT43" i="1" s="1"/>
  <c r="BU34" i="1"/>
  <c r="BU43" i="1" s="1"/>
  <c r="BV34" i="1"/>
  <c r="BV43" i="1" s="1"/>
  <c r="BW34" i="1"/>
  <c r="BW43" i="1" s="1"/>
  <c r="BX34" i="1"/>
  <c r="BY34" i="1"/>
  <c r="BZ34" i="1"/>
  <c r="BZ43" i="1" s="1"/>
  <c r="CA34" i="1"/>
  <c r="CB34" i="1"/>
  <c r="CB43" i="1" s="1"/>
  <c r="CC34" i="1"/>
  <c r="CD34" i="1"/>
  <c r="CD43" i="1" s="1"/>
  <c r="CE34" i="1"/>
  <c r="CF34" i="1"/>
  <c r="CF43" i="1" s="1"/>
  <c r="CG34" i="1"/>
  <c r="CH34" i="1"/>
  <c r="CH43" i="1" s="1"/>
  <c r="CI34" i="1"/>
  <c r="CJ34" i="1"/>
  <c r="CJ43" i="1" s="1"/>
  <c r="CK34" i="1"/>
  <c r="CL34" i="1"/>
  <c r="CL43" i="1" s="1"/>
  <c r="CM34" i="1"/>
  <c r="CN34" i="1"/>
  <c r="CN43" i="1" s="1"/>
  <c r="CO34" i="1"/>
  <c r="CP34" i="1"/>
  <c r="CP43" i="1" s="1"/>
  <c r="CQ34" i="1"/>
  <c r="CR34" i="1"/>
  <c r="CR43" i="1" s="1"/>
  <c r="CS34" i="1"/>
  <c r="CT34" i="1"/>
  <c r="CT43" i="1" s="1"/>
  <c r="CU34" i="1"/>
  <c r="CU43" i="1" s="1"/>
  <c r="CV34" i="1"/>
  <c r="CV43" i="1" s="1"/>
  <c r="CW34" i="1"/>
  <c r="CW43" i="1"/>
  <c r="CX34" i="1"/>
  <c r="CX43" i="1"/>
  <c r="CY34" i="1"/>
  <c r="CY43" i="1"/>
  <c r="CZ34" i="1"/>
  <c r="CZ43" i="1"/>
  <c r="DA34" i="1"/>
  <c r="DA43" i="1"/>
  <c r="DB34" i="1"/>
  <c r="DB43" i="1"/>
  <c r="DC34" i="1"/>
  <c r="DC43" i="1"/>
  <c r="DD34" i="1"/>
  <c r="DE34" i="1"/>
  <c r="DE43" i="1" s="1"/>
  <c r="DF34" i="1"/>
  <c r="DF43" i="1" s="1"/>
  <c r="DG34" i="1"/>
  <c r="DG43" i="1" s="1"/>
  <c r="DH34" i="1"/>
  <c r="DH43" i="1" s="1"/>
  <c r="DI34" i="1"/>
  <c r="DI43" i="1" s="1"/>
  <c r="DJ34" i="1"/>
  <c r="DJ43" i="1" s="1"/>
  <c r="DK34" i="1"/>
  <c r="DK43" i="1" s="1"/>
  <c r="DL34" i="1"/>
  <c r="DL43" i="1" s="1"/>
  <c r="DM34" i="1"/>
  <c r="DM43" i="1" s="1"/>
  <c r="DN34" i="1"/>
  <c r="DN43" i="1" s="1"/>
  <c r="DO34" i="1"/>
  <c r="DO43" i="1" s="1"/>
  <c r="DP34" i="1"/>
  <c r="DP43" i="1" s="1"/>
  <c r="DQ34" i="1"/>
  <c r="DQ43" i="1" s="1"/>
  <c r="DR34" i="1"/>
  <c r="DR43" i="1" s="1"/>
  <c r="DS34" i="1"/>
  <c r="DS43" i="1" s="1"/>
  <c r="DT34" i="1"/>
  <c r="DU34" i="1"/>
  <c r="DV34" i="1"/>
  <c r="DV43" i="1" s="1"/>
  <c r="DW34" i="1"/>
  <c r="DW43" i="1" s="1"/>
  <c r="DX34" i="1"/>
  <c r="DX43" i="1"/>
  <c r="DY34" i="1"/>
  <c r="DZ34" i="1"/>
  <c r="DZ43" i="1" s="1"/>
  <c r="EA34" i="1"/>
  <c r="EB34" i="1"/>
  <c r="EB43" i="1" s="1"/>
  <c r="EC34" i="1"/>
  <c r="EC43" i="1" s="1"/>
  <c r="ED34" i="1"/>
  <c r="ED43" i="1" s="1"/>
  <c r="EE34" i="1"/>
  <c r="EE43" i="1" s="1"/>
  <c r="EF34" i="1"/>
  <c r="EF43" i="1" s="1"/>
  <c r="EG34" i="1"/>
  <c r="EG43" i="1" s="1"/>
  <c r="EH34" i="1"/>
  <c r="EH43" i="1" s="1"/>
  <c r="EI34" i="1"/>
  <c r="EI43" i="1" s="1"/>
  <c r="EJ34" i="1"/>
  <c r="EK34" i="1"/>
  <c r="EL34" i="1"/>
  <c r="EL43" i="1" s="1"/>
  <c r="EM34" i="1"/>
  <c r="EN34" i="1"/>
  <c r="EN43" i="1" s="1"/>
  <c r="EO34" i="1"/>
  <c r="EP34" i="1"/>
  <c r="EP43" i="1" s="1"/>
  <c r="EQ34" i="1"/>
  <c r="ER34" i="1"/>
  <c r="ER43" i="1" s="1"/>
  <c r="ES34" i="1"/>
  <c r="ET34" i="1"/>
  <c r="ET43" i="1" s="1"/>
  <c r="EU34" i="1"/>
  <c r="EV34" i="1"/>
  <c r="EV43" i="1" s="1"/>
  <c r="EW34" i="1"/>
  <c r="EX34" i="1"/>
  <c r="EX43" i="1" s="1"/>
  <c r="EY34" i="1"/>
  <c r="EZ34" i="1"/>
  <c r="EZ43" i="1" s="1"/>
  <c r="FA34" i="1"/>
  <c r="FB34" i="1"/>
  <c r="FB43" i="1" s="1"/>
  <c r="FC34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AN38" i="1"/>
  <c r="AN44" i="1" s="1"/>
  <c r="AO38" i="1"/>
  <c r="AP38" i="1"/>
  <c r="AP44" i="1" s="1"/>
  <c r="AQ38" i="1"/>
  <c r="AR38" i="1"/>
  <c r="AS38" i="1"/>
  <c r="AS44" i="1" s="1"/>
  <c r="AT38" i="1"/>
  <c r="AT44" i="1" s="1"/>
  <c r="AU38" i="1"/>
  <c r="AU44" i="1" s="1"/>
  <c r="AV38" i="1"/>
  <c r="AW38" i="1"/>
  <c r="AW44" i="1" s="1"/>
  <c r="AX38" i="1"/>
  <c r="AX44" i="1" s="1"/>
  <c r="AY38" i="1"/>
  <c r="AY44" i="1" s="1"/>
  <c r="AZ38" i="1"/>
  <c r="BA38" i="1"/>
  <c r="BA44" i="1" s="1"/>
  <c r="BB38" i="1"/>
  <c r="BB44" i="1" s="1"/>
  <c r="BC38" i="1"/>
  <c r="BC44" i="1" s="1"/>
  <c r="BD38" i="1"/>
  <c r="BD44" i="1" s="1"/>
  <c r="BE38" i="1"/>
  <c r="BF38" i="1"/>
  <c r="BF44" i="1" s="1"/>
  <c r="BG38" i="1"/>
  <c r="BH38" i="1"/>
  <c r="BI38" i="1"/>
  <c r="BI44" i="1" s="1"/>
  <c r="BJ38" i="1"/>
  <c r="BJ44" i="1" s="1"/>
  <c r="BK38" i="1"/>
  <c r="BK44" i="1" s="1"/>
  <c r="BL38" i="1"/>
  <c r="BM38" i="1"/>
  <c r="BM44" i="1" s="1"/>
  <c r="BN38" i="1"/>
  <c r="BN44" i="1" s="1"/>
  <c r="BO38" i="1"/>
  <c r="BO44" i="1" s="1"/>
  <c r="BP38" i="1"/>
  <c r="BQ38" i="1"/>
  <c r="BQ44" i="1" s="1"/>
  <c r="BR38" i="1"/>
  <c r="BR44" i="1" s="1"/>
  <c r="BS38" i="1"/>
  <c r="BS44" i="1" s="1"/>
  <c r="BT38" i="1"/>
  <c r="BT44" i="1" s="1"/>
  <c r="BU38" i="1"/>
  <c r="BV38" i="1"/>
  <c r="BV44" i="1" s="1"/>
  <c r="BW38" i="1"/>
  <c r="BX38" i="1"/>
  <c r="BY38" i="1"/>
  <c r="BY44" i="1" s="1"/>
  <c r="BZ38" i="1"/>
  <c r="BZ44" i="1" s="1"/>
  <c r="CA38" i="1"/>
  <c r="CA44" i="1" s="1"/>
  <c r="CB38" i="1"/>
  <c r="CC38" i="1"/>
  <c r="CC44" i="1" s="1"/>
  <c r="CD38" i="1"/>
  <c r="CD44" i="1" s="1"/>
  <c r="CE38" i="1"/>
  <c r="CE44" i="1" s="1"/>
  <c r="CF38" i="1"/>
  <c r="CG38" i="1"/>
  <c r="CG44" i="1" s="1"/>
  <c r="CH38" i="1"/>
  <c r="CH44" i="1" s="1"/>
  <c r="CI38" i="1"/>
  <c r="CI44" i="1" s="1"/>
  <c r="CJ38" i="1"/>
  <c r="CJ44" i="1" s="1"/>
  <c r="CK38" i="1"/>
  <c r="CL38" i="1"/>
  <c r="CL44" i="1" s="1"/>
  <c r="CM38" i="1"/>
  <c r="CN38" i="1"/>
  <c r="CO38" i="1"/>
  <c r="CO44" i="1" s="1"/>
  <c r="CP38" i="1"/>
  <c r="CP44" i="1" s="1"/>
  <c r="CQ38" i="1"/>
  <c r="CQ44" i="1" s="1"/>
  <c r="CR38" i="1"/>
  <c r="CS38" i="1"/>
  <c r="CS44" i="1" s="1"/>
  <c r="CT38" i="1"/>
  <c r="CT44" i="1" s="1"/>
  <c r="CU38" i="1"/>
  <c r="CU44" i="1" s="1"/>
  <c r="CV38" i="1"/>
  <c r="CW38" i="1"/>
  <c r="CW44" i="1" s="1"/>
  <c r="CX38" i="1"/>
  <c r="CX44" i="1" s="1"/>
  <c r="CY38" i="1"/>
  <c r="CY44" i="1" s="1"/>
  <c r="CZ38" i="1"/>
  <c r="CZ44" i="1" s="1"/>
  <c r="DA38" i="1"/>
  <c r="DB38" i="1"/>
  <c r="DB44" i="1" s="1"/>
  <c r="DC38" i="1"/>
  <c r="DD38" i="1"/>
  <c r="DE38" i="1"/>
  <c r="DE44" i="1" s="1"/>
  <c r="DF38" i="1"/>
  <c r="DF44" i="1" s="1"/>
  <c r="DG38" i="1"/>
  <c r="DG44" i="1" s="1"/>
  <c r="DH38" i="1"/>
  <c r="DI38" i="1"/>
  <c r="DI44" i="1" s="1"/>
  <c r="DJ38" i="1"/>
  <c r="DJ44" i="1" s="1"/>
  <c r="DK38" i="1"/>
  <c r="DK44" i="1" s="1"/>
  <c r="DL38" i="1"/>
  <c r="DM38" i="1"/>
  <c r="DM44" i="1" s="1"/>
  <c r="DN38" i="1"/>
  <c r="DN44" i="1" s="1"/>
  <c r="DO38" i="1"/>
  <c r="DO44" i="1" s="1"/>
  <c r="DP38" i="1"/>
  <c r="DP44" i="1" s="1"/>
  <c r="DQ38" i="1"/>
  <c r="DR38" i="1"/>
  <c r="DR44" i="1" s="1"/>
  <c r="DS38" i="1"/>
  <c r="DT38" i="1"/>
  <c r="DU38" i="1"/>
  <c r="DU44" i="1" s="1"/>
  <c r="DV38" i="1"/>
  <c r="DV44" i="1" s="1"/>
  <c r="DW38" i="1"/>
  <c r="DW44" i="1" s="1"/>
  <c r="DX38" i="1"/>
  <c r="DY38" i="1"/>
  <c r="DY44" i="1" s="1"/>
  <c r="DZ38" i="1"/>
  <c r="DZ44" i="1" s="1"/>
  <c r="EA38" i="1"/>
  <c r="EA44" i="1" s="1"/>
  <c r="EB38" i="1"/>
  <c r="EC38" i="1"/>
  <c r="EC44" i="1" s="1"/>
  <c r="ED38" i="1"/>
  <c r="ED44" i="1" s="1"/>
  <c r="EE38" i="1"/>
  <c r="EE44" i="1" s="1"/>
  <c r="EF38" i="1"/>
  <c r="EF44" i="1" s="1"/>
  <c r="EG38" i="1"/>
  <c r="EH38" i="1"/>
  <c r="EH44" i="1" s="1"/>
  <c r="EI38" i="1"/>
  <c r="EJ38" i="1"/>
  <c r="EK38" i="1"/>
  <c r="EK44" i="1" s="1"/>
  <c r="EL38" i="1"/>
  <c r="EL44" i="1" s="1"/>
  <c r="EM38" i="1"/>
  <c r="EM44" i="1" s="1"/>
  <c r="EN38" i="1"/>
  <c r="EO38" i="1"/>
  <c r="EO44" i="1" s="1"/>
  <c r="EP38" i="1"/>
  <c r="EP44" i="1" s="1"/>
  <c r="EQ38" i="1"/>
  <c r="EQ44" i="1" s="1"/>
  <c r="ER38" i="1"/>
  <c r="ES38" i="1"/>
  <c r="ES44" i="1" s="1"/>
  <c r="ET38" i="1"/>
  <c r="ET44" i="1" s="1"/>
  <c r="EU38" i="1"/>
  <c r="EU44" i="1" s="1"/>
  <c r="EV38" i="1"/>
  <c r="EV44" i="1" s="1"/>
  <c r="EW38" i="1"/>
  <c r="EX38" i="1"/>
  <c r="EX44" i="1" s="1"/>
  <c r="EY38" i="1"/>
  <c r="EZ38" i="1"/>
  <c r="FA38" i="1"/>
  <c r="FA44" i="1" s="1"/>
  <c r="FB38" i="1"/>
  <c r="FB44" i="1" s="1"/>
  <c r="FC38" i="1"/>
  <c r="FC44" i="1" s="1"/>
  <c r="AN40" i="1"/>
  <c r="AN45" i="1" s="1"/>
  <c r="AO40" i="1"/>
  <c r="AP40" i="1"/>
  <c r="AP45" i="1" s="1"/>
  <c r="AQ40" i="1"/>
  <c r="AR40" i="1"/>
  <c r="AR45" i="1" s="1"/>
  <c r="AS40" i="1"/>
  <c r="AS45" i="1" s="1"/>
  <c r="AT40" i="1"/>
  <c r="AT45" i="1" s="1"/>
  <c r="AU40" i="1"/>
  <c r="AU45" i="1" s="1"/>
  <c r="AV40" i="1"/>
  <c r="AV45" i="1" s="1"/>
  <c r="AW40" i="1"/>
  <c r="AW45" i="1" s="1"/>
  <c r="AX40" i="1"/>
  <c r="AX45" i="1" s="1"/>
  <c r="AY40" i="1"/>
  <c r="AY45" i="1" s="1"/>
  <c r="AZ40" i="1"/>
  <c r="BA40" i="1"/>
  <c r="BB40" i="1"/>
  <c r="BB45" i="1" s="1"/>
  <c r="BC40" i="1"/>
  <c r="BD40" i="1"/>
  <c r="BD45" i="1" s="1"/>
  <c r="BE40" i="1"/>
  <c r="BF40" i="1"/>
  <c r="BF45" i="1" s="1"/>
  <c r="BG40" i="1"/>
  <c r="BH40" i="1"/>
  <c r="BH45" i="1" s="1"/>
  <c r="BI40" i="1"/>
  <c r="BJ40" i="1"/>
  <c r="BJ45" i="1" s="1"/>
  <c r="BK40" i="1"/>
  <c r="BL40" i="1"/>
  <c r="BL45" i="1" s="1"/>
  <c r="BM40" i="1"/>
  <c r="BN40" i="1"/>
  <c r="BN45" i="1" s="1"/>
  <c r="BO40" i="1"/>
  <c r="BP40" i="1"/>
  <c r="BP45" i="1" s="1"/>
  <c r="BQ40" i="1"/>
  <c r="BR40" i="1"/>
  <c r="BR45" i="1" s="1"/>
  <c r="BS40" i="1"/>
  <c r="BT40" i="1"/>
  <c r="BT45" i="1" s="1"/>
  <c r="BU40" i="1"/>
  <c r="BV40" i="1"/>
  <c r="BV45" i="1" s="1"/>
  <c r="BW40" i="1"/>
  <c r="BW45" i="1" s="1"/>
  <c r="BX40" i="1"/>
  <c r="BX45" i="1" s="1"/>
  <c r="BY40" i="1"/>
  <c r="BY45" i="1" s="1"/>
  <c r="BZ40" i="1"/>
  <c r="BZ45" i="1" s="1"/>
  <c r="CA40" i="1"/>
  <c r="CA45" i="1" s="1"/>
  <c r="CB40" i="1"/>
  <c r="CB45" i="1" s="1"/>
  <c r="CC40" i="1"/>
  <c r="CC45" i="1" s="1"/>
  <c r="CD40" i="1"/>
  <c r="CD45" i="1" s="1"/>
  <c r="CE40" i="1"/>
  <c r="CE45" i="1" s="1"/>
  <c r="CF40" i="1"/>
  <c r="CG40" i="1"/>
  <c r="CG45" i="1" s="1"/>
  <c r="CH40" i="1"/>
  <c r="CH45" i="1" s="1"/>
  <c r="CI40" i="1"/>
  <c r="CI45" i="1" s="1"/>
  <c r="CJ40" i="1"/>
  <c r="CJ45" i="1" s="1"/>
  <c r="CK40" i="1"/>
  <c r="CK45" i="1" s="1"/>
  <c r="CL40" i="1"/>
  <c r="CL45" i="1" s="1"/>
  <c r="CM40" i="1"/>
  <c r="CM45" i="1" s="1"/>
  <c r="CN40" i="1"/>
  <c r="CN45" i="1" s="1"/>
  <c r="CO40" i="1"/>
  <c r="CO45" i="1" s="1"/>
  <c r="CP40" i="1"/>
  <c r="CP45" i="1" s="1"/>
  <c r="CQ40" i="1"/>
  <c r="CQ45" i="1" s="1"/>
  <c r="CR40" i="1"/>
  <c r="CR45" i="1" s="1"/>
  <c r="CS40" i="1"/>
  <c r="CS45" i="1" s="1"/>
  <c r="CT40" i="1"/>
  <c r="CT45" i="1" s="1"/>
  <c r="CU40" i="1"/>
  <c r="CU45" i="1" s="1"/>
  <c r="CV40" i="1"/>
  <c r="CW40" i="1"/>
  <c r="CX40" i="1"/>
  <c r="CX45" i="1" s="1"/>
  <c r="CY40" i="1"/>
  <c r="CY45" i="1" s="1"/>
  <c r="CZ40" i="1"/>
  <c r="CZ45" i="1" s="1"/>
  <c r="DA40" i="1"/>
  <c r="DB40" i="1"/>
  <c r="DB45" i="1" s="1"/>
  <c r="DC40" i="1"/>
  <c r="DD40" i="1"/>
  <c r="DD45" i="1" s="1"/>
  <c r="DE40" i="1"/>
  <c r="DE45" i="1" s="1"/>
  <c r="DF40" i="1"/>
  <c r="DF45" i="1" s="1"/>
  <c r="DG40" i="1"/>
  <c r="DG45" i="1" s="1"/>
  <c r="DH40" i="1"/>
  <c r="DH45" i="1" s="1"/>
  <c r="DI40" i="1"/>
  <c r="DI45" i="1" s="1"/>
  <c r="DJ40" i="1"/>
  <c r="DJ45" i="1" s="1"/>
  <c r="DK40" i="1"/>
  <c r="DK45" i="1" s="1"/>
  <c r="DL40" i="1"/>
  <c r="DM40" i="1"/>
  <c r="DN40" i="1"/>
  <c r="DN45" i="1" s="1"/>
  <c r="DO40" i="1"/>
  <c r="DP40" i="1"/>
  <c r="DP45" i="1" s="1"/>
  <c r="DQ40" i="1"/>
  <c r="DR40" i="1"/>
  <c r="DR45" i="1" s="1"/>
  <c r="DS40" i="1"/>
  <c r="DT40" i="1"/>
  <c r="DT45" i="1" s="1"/>
  <c r="DU40" i="1"/>
  <c r="DV40" i="1"/>
  <c r="DV45" i="1" s="1"/>
  <c r="DW40" i="1"/>
  <c r="DX40" i="1"/>
  <c r="DX45" i="1" s="1"/>
  <c r="DY40" i="1"/>
  <c r="DZ40" i="1"/>
  <c r="DZ45" i="1" s="1"/>
  <c r="EA40" i="1"/>
  <c r="EB40" i="1"/>
  <c r="EB45" i="1" s="1"/>
  <c r="EC40" i="1"/>
  <c r="ED40" i="1"/>
  <c r="ED45" i="1" s="1"/>
  <c r="EE40" i="1"/>
  <c r="EF40" i="1"/>
  <c r="EF45" i="1" s="1"/>
  <c r="EG40" i="1"/>
  <c r="EH40" i="1"/>
  <c r="EH45" i="1" s="1"/>
  <c r="EI40" i="1"/>
  <c r="EI45" i="1" s="1"/>
  <c r="EJ40" i="1"/>
  <c r="EJ45" i="1" s="1"/>
  <c r="EK40" i="1"/>
  <c r="EK45" i="1" s="1"/>
  <c r="EL40" i="1"/>
  <c r="EL45" i="1" s="1"/>
  <c r="EM40" i="1"/>
  <c r="EM45" i="1" s="1"/>
  <c r="EN40" i="1"/>
  <c r="EN45" i="1" s="1"/>
  <c r="EO40" i="1"/>
  <c r="EO45" i="1" s="1"/>
  <c r="EP40" i="1"/>
  <c r="EP45" i="1" s="1"/>
  <c r="EQ40" i="1"/>
  <c r="EQ45" i="1" s="1"/>
  <c r="ER40" i="1"/>
  <c r="ER45" i="1" s="1"/>
  <c r="ES40" i="1"/>
  <c r="ES45" i="1" s="1"/>
  <c r="ET40" i="1"/>
  <c r="ET45" i="1" s="1"/>
  <c r="EU40" i="1"/>
  <c r="EU45" i="1" s="1"/>
  <c r="EV40" i="1"/>
  <c r="EV45" i="1" s="1"/>
  <c r="EW40" i="1"/>
  <c r="EW45" i="1" s="1"/>
  <c r="EX40" i="1"/>
  <c r="EX45" i="1" s="1"/>
  <c r="EY40" i="1"/>
  <c r="EY45" i="1" s="1"/>
  <c r="EZ40" i="1"/>
  <c r="EZ45" i="1" s="1"/>
  <c r="FA40" i="1"/>
  <c r="FA45" i="1" s="1"/>
  <c r="FB40" i="1"/>
  <c r="FB45" i="1" s="1"/>
  <c r="FC40" i="1"/>
  <c r="FC45" i="1" s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R43" i="1"/>
  <c r="BH43" i="1"/>
  <c r="BX43" i="1"/>
  <c r="DD43" i="1"/>
  <c r="DT43" i="1"/>
  <c r="EJ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R44" i="1"/>
  <c r="AV44" i="1"/>
  <c r="AZ44" i="1"/>
  <c r="BH44" i="1"/>
  <c r="BL44" i="1"/>
  <c r="BP44" i="1"/>
  <c r="BX44" i="1"/>
  <c r="CB44" i="1"/>
  <c r="CF44" i="1"/>
  <c r="CN44" i="1"/>
  <c r="CR44" i="1"/>
  <c r="CV44" i="1"/>
  <c r="DD44" i="1"/>
  <c r="DH44" i="1"/>
  <c r="DL44" i="1"/>
  <c r="DT44" i="1"/>
  <c r="DX44" i="1"/>
  <c r="EB44" i="1"/>
  <c r="EJ44" i="1"/>
  <c r="EN44" i="1"/>
  <c r="ER44" i="1"/>
  <c r="EZ44" i="1"/>
  <c r="AE45" i="1"/>
  <c r="AF45" i="1"/>
  <c r="AG45" i="1"/>
  <c r="AH45" i="1"/>
  <c r="AI45" i="1"/>
  <c r="AJ45" i="1"/>
  <c r="AK45" i="1"/>
  <c r="AL45" i="1"/>
  <c r="AM45" i="1"/>
  <c r="AZ45" i="1"/>
  <c r="CF45" i="1"/>
  <c r="CV45" i="1"/>
  <c r="DL45" i="1"/>
  <c r="EG45" i="1"/>
  <c r="EC45" i="1"/>
  <c r="DA45" i="1"/>
  <c r="CW45" i="1"/>
  <c r="BU45" i="1"/>
  <c r="BQ45" i="1"/>
  <c r="AO45" i="1"/>
  <c r="FA43" i="1"/>
  <c r="DY43" i="1"/>
  <c r="DU43" i="1"/>
  <c r="CS43" i="1"/>
  <c r="CO43" i="1"/>
  <c r="BM43" i="1"/>
  <c r="BI43" i="1"/>
  <c r="EE45" i="1" l="1"/>
  <c r="DC45" i="1"/>
  <c r="BS45" i="1"/>
  <c r="AQ45" i="1"/>
  <c r="FC43" i="1"/>
  <c r="EA43" i="1"/>
  <c r="CQ43" i="1"/>
  <c r="BO43" i="1"/>
  <c r="EA45" i="1"/>
  <c r="DY45" i="1"/>
  <c r="DW45" i="1"/>
  <c r="DU45" i="1"/>
  <c r="DS45" i="1"/>
  <c r="DQ45" i="1"/>
  <c r="DO45" i="1"/>
  <c r="DM45" i="1"/>
  <c r="BO45" i="1"/>
  <c r="BM45" i="1"/>
  <c r="BK45" i="1"/>
  <c r="BI45" i="1"/>
  <c r="BG45" i="1"/>
  <c r="BE45" i="1"/>
  <c r="BC45" i="1"/>
  <c r="BA45" i="1"/>
  <c r="EY44" i="1"/>
  <c r="EW44" i="1"/>
  <c r="EI44" i="1"/>
  <c r="EG44" i="1"/>
  <c r="DS44" i="1"/>
  <c r="DQ44" i="1"/>
  <c r="DC44" i="1"/>
  <c r="DA44" i="1"/>
  <c r="CM44" i="1"/>
  <c r="CK44" i="1"/>
  <c r="BW44" i="1"/>
  <c r="BU44" i="1"/>
  <c r="BG44" i="1"/>
  <c r="BE44" i="1"/>
  <c r="AQ44" i="1"/>
  <c r="AO44" i="1"/>
  <c r="EY43" i="1"/>
  <c r="EW43" i="1"/>
  <c r="EU43" i="1"/>
  <c r="ES43" i="1"/>
  <c r="EQ43" i="1"/>
  <c r="EO43" i="1"/>
  <c r="EM43" i="1"/>
  <c r="EK43" i="1"/>
  <c r="CM43" i="1"/>
  <c r="CK43" i="1"/>
  <c r="CI43" i="1"/>
  <c r="CG43" i="1"/>
  <c r="CE43" i="1"/>
  <c r="CC43" i="1"/>
  <c r="CA43" i="1"/>
  <c r="BY43" i="1"/>
</calcChain>
</file>

<file path=xl/comments1.xml><?xml version="1.0" encoding="utf-8"?>
<comments xmlns="http://schemas.openxmlformats.org/spreadsheetml/2006/main">
  <authors>
    <author>Loaisiga, Julia</author>
  </authors>
  <commentList>
    <comment ref="AO11" authorId="0">
      <text>
        <r>
          <rPr>
            <sz val="12"/>
            <color indexed="81"/>
            <rFont val="Tahoma"/>
            <family val="2"/>
          </rPr>
          <t xml:space="preserve">Bancentro, 8.7 millones al 7.31%
2da. Marzo
Bancentro, 4.1 Millones al 7.7%
</t>
        </r>
      </text>
    </comment>
    <comment ref="AO12" authorId="0">
      <text>
        <r>
          <rPr>
            <sz val="12"/>
            <color indexed="81"/>
            <rFont val="Tahoma"/>
            <family val="2"/>
          </rPr>
          <t>Banpro, 3.0 millones al 9.5%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2da. Marzo.
Bancentro, 20.9 millones al 8.7%
</t>
        </r>
      </text>
    </comment>
    <comment ref="AO13" authorId="0">
      <text>
        <r>
          <rPr>
            <sz val="12"/>
            <color indexed="81"/>
            <rFont val="Tahoma"/>
            <family val="2"/>
          </rPr>
          <t>Bancentro, 3.9 Millones al 9.7%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1era Marzo.
Bancentro, 3.9 millones al 9.7%
</t>
        </r>
      </text>
    </comment>
    <comment ref="AO14" authorId="0">
      <text>
        <r>
          <rPr>
            <sz val="12"/>
            <color indexed="81"/>
            <rFont val="Tahoma"/>
            <family val="2"/>
          </rPr>
          <t xml:space="preserve">Banpro, 18 milones al 14.24%; 1era Marzo 
BDF, 14.7 millones al 15.7%
</t>
        </r>
      </text>
    </comment>
    <comment ref="AO15" authorId="0">
      <text>
        <r>
          <rPr>
            <sz val="12"/>
            <color indexed="81"/>
            <rFont val="Tahoma"/>
            <family val="2"/>
          </rPr>
          <t>Bancentro, 1.9 millones al 9.95%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1era Marzo</t>
        </r>
      </text>
    </comment>
    <comment ref="AO21" authorId="0">
      <text>
        <r>
          <rPr>
            <sz val="12"/>
            <color indexed="81"/>
            <rFont val="Tahoma"/>
            <family val="2"/>
          </rPr>
          <t>Bancentro, 3.5 millones al 6.0%, 1era. Marzo.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Bancentro,  6 millones al 3.40%.</t>
        </r>
      </text>
    </comment>
    <comment ref="AO22" authorId="0">
      <text>
        <r>
          <rPr>
            <sz val="12"/>
            <color indexed="81"/>
            <rFont val="Tahoma"/>
            <family val="2"/>
          </rPr>
          <t>Bancentro, 2.2 millones al 6.40%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4ta. Semana.</t>
        </r>
      </text>
    </comment>
    <comment ref="AO23" authorId="0">
      <text>
        <r>
          <rPr>
            <sz val="12"/>
            <color indexed="81"/>
            <rFont val="Tahoma"/>
            <family val="2"/>
          </rPr>
          <t>Bancentro, 387 mil al 8.0%, 3era semana.
Bancentro, 200 mil al 6.7%, 4ta. Semana.</t>
        </r>
      </text>
    </comment>
    <comment ref="AO25" authorId="0">
      <text>
        <r>
          <rPr>
            <sz val="12"/>
            <color indexed="81"/>
            <rFont val="Tahoma"/>
            <family val="2"/>
          </rPr>
          <t xml:space="preserve">Bancentro, 864 mil al 7.9%, 1era. Semana.
Bancentro, 959.5 mil al 7.6%, 2da. Semana.
Bancentro, 1.3 millones al 7.4%, 3era. Semana.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<sst xmlns="http://schemas.openxmlformats.org/spreadsheetml/2006/main" count="2621" uniqueCount="177">
  <si>
    <t>BANCO CENTRAL DE NICARAGUA</t>
  </si>
  <si>
    <t>TASAS MENSUALES PONDERADAS</t>
  </si>
  <si>
    <t xml:space="preserve"> Oct-01</t>
  </si>
  <si>
    <t xml:space="preserve"> Dic-01</t>
  </si>
  <si>
    <t>PASIVAS</t>
  </si>
  <si>
    <t>Córdobas</t>
  </si>
  <si>
    <t>1 Mes</t>
  </si>
  <si>
    <t>2 Meses</t>
  </si>
  <si>
    <t>9 Meses</t>
  </si>
  <si>
    <t>3 Meses</t>
  </si>
  <si>
    <t>6 Meses</t>
  </si>
  <si>
    <t>1 Año</t>
  </si>
  <si>
    <t>Mas de 1 Año</t>
  </si>
  <si>
    <t>Dep. Ahorro</t>
  </si>
  <si>
    <t>Promedio Pond.</t>
  </si>
  <si>
    <t xml:space="preserve">Dólares  </t>
  </si>
  <si>
    <t xml:space="preserve">Prom. Pond. </t>
  </si>
  <si>
    <t>US$ y C$</t>
  </si>
  <si>
    <t>ACTIVAS</t>
  </si>
  <si>
    <t>Total Corto Plazo</t>
  </si>
  <si>
    <t>Total Largo Plazo</t>
  </si>
  <si>
    <t>MARGEN ENTRE</t>
  </si>
  <si>
    <t xml:space="preserve">Activa y Pasivas </t>
  </si>
  <si>
    <t>Consolidado</t>
  </si>
  <si>
    <t>Jul 04 - I</t>
  </si>
  <si>
    <t>Jul 04 - II</t>
  </si>
  <si>
    <t>May 02-1</t>
  </si>
  <si>
    <t>May 02-2</t>
  </si>
  <si>
    <t>May 02-3</t>
  </si>
  <si>
    <t>May 02-4</t>
  </si>
  <si>
    <t>May 02-5</t>
  </si>
  <si>
    <t>Jun02-1</t>
  </si>
  <si>
    <t>Jun02-2</t>
  </si>
  <si>
    <t>Jun02-3</t>
  </si>
  <si>
    <t>Jun02-4</t>
  </si>
  <si>
    <t>Jul02-1</t>
  </si>
  <si>
    <t>Jul02-2</t>
  </si>
  <si>
    <t>Jul02-3</t>
  </si>
  <si>
    <t>Jul02-4</t>
  </si>
  <si>
    <t>Jul02-5</t>
  </si>
  <si>
    <t>Ago02-1</t>
  </si>
  <si>
    <t>Ago02-2</t>
  </si>
  <si>
    <t>Ago02-3</t>
  </si>
  <si>
    <t>Ago02-4</t>
  </si>
  <si>
    <t>Sep02-1</t>
  </si>
  <si>
    <t>Sep02-2</t>
  </si>
  <si>
    <t>Sep02-3</t>
  </si>
  <si>
    <t>Sep02-4</t>
  </si>
  <si>
    <t>Oct02-1</t>
  </si>
  <si>
    <t>Oct02-2</t>
  </si>
  <si>
    <t>Oct02-3</t>
  </si>
  <si>
    <t>Oct02-4</t>
  </si>
  <si>
    <t>Oct02-5</t>
  </si>
  <si>
    <t>Nov02-1</t>
  </si>
  <si>
    <t>Nov02-2</t>
  </si>
  <si>
    <t>Nov02-3</t>
  </si>
  <si>
    <t>Nov02-4</t>
  </si>
  <si>
    <t>Dic02-1</t>
  </si>
  <si>
    <t>Dic02-2</t>
  </si>
  <si>
    <t>Dic02-3</t>
  </si>
  <si>
    <t>Dic02-4</t>
  </si>
  <si>
    <t>Ene 03-1</t>
  </si>
  <si>
    <t>Ene 03-2</t>
  </si>
  <si>
    <t>Ene 03-3</t>
  </si>
  <si>
    <t>Ene 03-4</t>
  </si>
  <si>
    <t>Ene 03-5</t>
  </si>
  <si>
    <t>Feb 03-1</t>
  </si>
  <si>
    <t>Feb 03-2</t>
  </si>
  <si>
    <t>Feb 03-3</t>
  </si>
  <si>
    <t>Feb 03-4</t>
  </si>
  <si>
    <t>Mar 03-1</t>
  </si>
  <si>
    <t>Mar 03-2</t>
  </si>
  <si>
    <t>Mar 03-3</t>
  </si>
  <si>
    <t>Mar 03-4</t>
  </si>
  <si>
    <t>Abr 03-1</t>
  </si>
  <si>
    <t>Abr 03-2</t>
  </si>
  <si>
    <t>Abr 03-3</t>
  </si>
  <si>
    <t>Abr 03-4</t>
  </si>
  <si>
    <t>Abr 03-5</t>
  </si>
  <si>
    <t>May 03 - 1</t>
  </si>
  <si>
    <t>May 03 - 2</t>
  </si>
  <si>
    <t>May 03 - 3</t>
  </si>
  <si>
    <t>May 03 - 4</t>
  </si>
  <si>
    <t>Jun 03 - 1</t>
  </si>
  <si>
    <t>Jun 03 - 2</t>
  </si>
  <si>
    <t>Jun 03 - 3</t>
  </si>
  <si>
    <t>Jun 03 - 4</t>
  </si>
  <si>
    <t>Jul 03- 1</t>
  </si>
  <si>
    <t>Jul 03- 2</t>
  </si>
  <si>
    <t>Jul 03- 3</t>
  </si>
  <si>
    <t>Jul 03- 4</t>
  </si>
  <si>
    <t>Jul 03- 5</t>
  </si>
  <si>
    <t>Ago 03 - 1</t>
  </si>
  <si>
    <t>Ago 03 - 2</t>
  </si>
  <si>
    <t>Ago 03 - 3</t>
  </si>
  <si>
    <t>Ago 03 - 4</t>
  </si>
  <si>
    <t>Sept 03 - 1</t>
  </si>
  <si>
    <t>Sept 03 - 2</t>
  </si>
  <si>
    <t>Sept 03 - 3</t>
  </si>
  <si>
    <t>Sept 03 - 4</t>
  </si>
  <si>
    <t>Oct 03 - 1</t>
  </si>
  <si>
    <t>Oct 03 - 2</t>
  </si>
  <si>
    <t>Oct 03 - 3</t>
  </si>
  <si>
    <t>Oct 03 - 4</t>
  </si>
  <si>
    <t>Oct 03 - 5</t>
  </si>
  <si>
    <t>Nov03-1</t>
  </si>
  <si>
    <t>Nov03-2</t>
  </si>
  <si>
    <t>Nov03-3</t>
  </si>
  <si>
    <t>Nov03-4</t>
  </si>
  <si>
    <t>Dic 03 - 1</t>
  </si>
  <si>
    <t>Dic 03 - 2</t>
  </si>
  <si>
    <t>Dic 03 - 3</t>
  </si>
  <si>
    <t>Dic 03 - 4</t>
  </si>
  <si>
    <t>Dic 03 - 5</t>
  </si>
  <si>
    <t>Ene 04 - I</t>
  </si>
  <si>
    <t>Ene 04 - II</t>
  </si>
  <si>
    <t>Ene 04 - III</t>
  </si>
  <si>
    <t>Ene 04 - IV</t>
  </si>
  <si>
    <t>Feb 04 - I</t>
  </si>
  <si>
    <t>Feb 04 - II</t>
  </si>
  <si>
    <t>Feb 04 - III</t>
  </si>
  <si>
    <t>Feb 04 - IV</t>
  </si>
  <si>
    <t>Mar 04 - I</t>
  </si>
  <si>
    <t>Mar 04 - II</t>
  </si>
  <si>
    <t>Mar 04 - III</t>
  </si>
  <si>
    <t>Mar 04 - IV</t>
  </si>
  <si>
    <t>Mar 04 - V</t>
  </si>
  <si>
    <t>Abr 04 - I</t>
  </si>
  <si>
    <t>Abr 04 - II</t>
  </si>
  <si>
    <t>Abr 04 - III</t>
  </si>
  <si>
    <t>Abr 04 - IV</t>
  </si>
  <si>
    <t>May 04 - I</t>
  </si>
  <si>
    <t>May 04 - II</t>
  </si>
  <si>
    <t>May 04 - III</t>
  </si>
  <si>
    <t>May 04 - IV</t>
  </si>
  <si>
    <t>Jun 04 - I</t>
  </si>
  <si>
    <t>Jun 04 - II</t>
  </si>
  <si>
    <t>Jun 04 - III</t>
  </si>
  <si>
    <t>Jun 04 - IV</t>
  </si>
  <si>
    <t>Jul 04 - III</t>
  </si>
  <si>
    <t>Jul 04 - IV</t>
  </si>
  <si>
    <t>Jul 04 - V</t>
  </si>
  <si>
    <t>-</t>
  </si>
  <si>
    <t xml:space="preserve">TASAS PONDERADAS MENSUALES </t>
  </si>
  <si>
    <t>Promedio ponderado</t>
  </si>
  <si>
    <t>Corto Plazo</t>
  </si>
  <si>
    <t>Agrícola</t>
  </si>
  <si>
    <t>Comercial</t>
  </si>
  <si>
    <t>Factoraje</t>
  </si>
  <si>
    <t>Hipotecario</t>
  </si>
  <si>
    <t>Industrial</t>
  </si>
  <si>
    <t>Leasing</t>
  </si>
  <si>
    <t>Personal</t>
  </si>
  <si>
    <t>Sect. Pub. No Finan.</t>
  </si>
  <si>
    <t>Largo Plazo</t>
  </si>
  <si>
    <t>Dólares</t>
  </si>
  <si>
    <t>Deuda por Comp. Vta. Val.</t>
  </si>
  <si>
    <t>Vehículo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</si>
  <si>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</si>
  <si>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</si>
  <si>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</si>
  <si>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</si>
  <si>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</si>
  <si>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</si>
  <si>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</si>
  <si>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</si>
  <si>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</si>
  <si>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</si>
  <si>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</si>
  <si>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</si>
  <si>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1/: Tasas activas no incluyen tarjeta de crédito ni sobregiros.</t>
  </si>
  <si>
    <r>
      <t>TASAS ACTIVAS</t>
    </r>
    <r>
      <rPr>
        <b/>
        <i/>
        <vertAlign val="superscript"/>
        <sz val="10"/>
        <rFont val="Futura Lt BT"/>
        <family val="2"/>
      </rPr>
      <t>1/</t>
    </r>
  </si>
  <si>
    <t>Ganadero</t>
  </si>
  <si>
    <t xml:space="preserve">Febrero </t>
  </si>
  <si>
    <t>Nota: A partir de julio de 2011 incluye sólo FAMA y FINCA.</t>
  </si>
  <si>
    <r>
      <t xml:space="preserve">2015 </t>
    </r>
    <r>
      <rPr>
        <b/>
        <vertAlign val="superscript"/>
        <sz val="14"/>
        <rFont val="Futura Lt BT"/>
        <family val="2"/>
      </rPr>
      <t>2/</t>
    </r>
  </si>
  <si>
    <t>2/: Tasas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</si>
</sst>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_([$€]* #,##0.00_);_([$€]* \(#,##0.00\);_([$€]* &quot;-&quot;??_);_(@_)"/>
  </numFmts>
  <fonts count="23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sz val="10"/>
      <color indexed="43"/>
      <name val="Arial"/>
      <family val="2"/>
    </font>
    <font>
      <b/>
      <sz val="18"/>
      <name val="Futura Lt BT"/>
      <family val="2"/>
    </font>
    <font>
      <sz val="10"/>
      <name val="Futura Lt BT"/>
      <family val="2"/>
    </font>
    <font>
      <b/>
      <sz val="14"/>
      <name val="Futura Lt BT"/>
      <family val="2"/>
    </font>
    <font>
      <b/>
      <i/>
      <sz val="10"/>
      <name val="Futura Lt BT"/>
      <family val="2"/>
    </font>
    <font>
      <b/>
      <sz val="10"/>
      <name val="Futura Lt BT"/>
      <family val="2"/>
    </font>
    <font>
      <sz val="14"/>
      <name val="Futura Lt BT"/>
      <family val="2"/>
    </font>
    <font>
      <b/>
      <i/>
      <vertAlign val="superscript"/>
      <sz val="10"/>
      <name val="Futura Lt BT"/>
      <family val="2"/>
    </font>
    <font>
      <b/>
      <vertAlign val="superscript"/>
      <sz val="14"/>
      <name val="Futura Lt BT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499984740745262"/>
        <bgColor indexed="64"/>
      </patternFill>
    </fill>
  </fills>
  <borders count="1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theme="3"/>
      </right>
      <top/>
      <bottom/>
      <diagonal/>
    </border>
    <border>
      <left style="thin">
        <color auto="1"/>
      </left>
      <right style="thin">
        <color theme="3"/>
      </right>
      <top/>
      <bottom style="thin">
        <color theme="3"/>
      </bottom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8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0" borderId="6" xfId="0" applyBorder="1"/>
    <xf numFmtId="10" fontId="0" fillId="0" borderId="7" xfId="0" applyNumberFormat="1" applyBorder="1"/>
    <xf numFmtId="0" fontId="8" fillId="0" borderId="6" xfId="0" applyFont="1" applyBorder="1"/>
    <xf numFmtId="10" fontId="8" fillId="0" borderId="7" xfId="2" applyNumberFormat="1" applyFont="1" applyBorder="1"/>
    <xf numFmtId="0" fontId="9" fillId="0" borderId="6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2" borderId="2" xfId="0" applyFont="1" applyFill="1" applyBorder="1" applyAlignment="1">
      <alignment horizontal="center"/>
    </xf>
    <xf numFmtId="10" fontId="8" fillId="2" borderId="11" xfId="2" applyNumberFormat="1" applyFont="1" applyFill="1" applyBorder="1"/>
    <xf numFmtId="10" fontId="8" fillId="0" borderId="10" xfId="2" applyNumberFormat="1" applyFont="1" applyBorder="1"/>
    <xf numFmtId="10" fontId="8" fillId="2" borderId="10" xfId="2" applyNumberFormat="1" applyFont="1" applyFill="1" applyBorder="1"/>
    <xf numFmtId="0" fontId="5" fillId="2" borderId="4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6" fillId="0" borderId="6" xfId="0" applyFont="1" applyBorder="1"/>
    <xf numFmtId="0" fontId="9" fillId="0" borderId="6" xfId="0" applyFont="1" applyBorder="1"/>
    <xf numFmtId="10" fontId="8" fillId="0" borderId="12" xfId="2" applyNumberFormat="1" applyFont="1" applyBorder="1"/>
    <xf numFmtId="0" fontId="4" fillId="0" borderId="0" xfId="0" applyFont="1" applyBorder="1"/>
    <xf numFmtId="0" fontId="0" fillId="0" borderId="0" xfId="0" applyFill="1" applyBorder="1"/>
    <xf numFmtId="17" fontId="0" fillId="0" borderId="11" xfId="0" applyNumberFormat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0" borderId="7" xfId="0" applyBorder="1"/>
    <xf numFmtId="0" fontId="0" fillId="2" borderId="7" xfId="0" applyFill="1" applyBorder="1"/>
    <xf numFmtId="10" fontId="8" fillId="0" borderId="7" xfId="0" applyNumberFormat="1" applyFont="1" applyBorder="1"/>
    <xf numFmtId="10" fontId="8" fillId="2" borderId="11" xfId="0" applyNumberFormat="1" applyFont="1" applyFill="1" applyBorder="1"/>
    <xf numFmtId="0" fontId="0" fillId="0" borderId="15" xfId="0" applyBorder="1"/>
    <xf numFmtId="0" fontId="0" fillId="0" borderId="16" xfId="0" applyNumberFormat="1" applyBorder="1" applyAlignment="1">
      <alignment horizontal="center" vertical="top" wrapText="1"/>
    </xf>
    <xf numFmtId="10" fontId="1" fillId="0" borderId="7" xfId="2" applyNumberFormat="1" applyBorder="1"/>
    <xf numFmtId="10" fontId="1" fillId="0" borderId="7" xfId="2" applyNumberFormat="1" applyFont="1" applyBorder="1"/>
    <xf numFmtId="10" fontId="1" fillId="2" borderId="9" xfId="2" applyNumberFormat="1" applyFill="1" applyBorder="1"/>
    <xf numFmtId="10" fontId="1" fillId="0" borderId="14" xfId="2" applyNumberFormat="1" applyBorder="1"/>
    <xf numFmtId="17" fontId="0" fillId="0" borderId="17" xfId="0" applyNumberFormat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10" fontId="8" fillId="2" borderId="17" xfId="0" applyNumberFormat="1" applyFont="1" applyFill="1" applyBorder="1"/>
    <xf numFmtId="0" fontId="0" fillId="0" borderId="22" xfId="0" applyBorder="1"/>
    <xf numFmtId="17" fontId="0" fillId="0" borderId="23" xfId="0" applyNumberFormat="1" applyBorder="1" applyAlignment="1">
      <alignment horizontal="center"/>
    </xf>
    <xf numFmtId="0" fontId="0" fillId="2" borderId="0" xfId="0" applyFill="1" applyBorder="1"/>
    <xf numFmtId="0" fontId="0" fillId="2" borderId="24" xfId="0" applyFill="1" applyBorder="1"/>
    <xf numFmtId="0" fontId="0" fillId="2" borderId="25" xfId="0" applyFill="1" applyBorder="1"/>
    <xf numFmtId="10" fontId="8" fillId="2" borderId="23" xfId="0" applyNumberFormat="1" applyFont="1" applyFill="1" applyBorder="1"/>
    <xf numFmtId="0" fontId="7" fillId="2" borderId="24" xfId="0" applyFont="1" applyFill="1" applyBorder="1"/>
    <xf numFmtId="0" fontId="0" fillId="2" borderId="26" xfId="0" applyFill="1" applyBorder="1"/>
    <xf numFmtId="0" fontId="0" fillId="2" borderId="27" xfId="0" applyFill="1" applyBorder="1"/>
    <xf numFmtId="10" fontId="8" fillId="0" borderId="28" xfId="2" applyNumberFormat="1" applyFont="1" applyBorder="1"/>
    <xf numFmtId="0" fontId="0" fillId="0" borderId="29" xfId="0" applyBorder="1"/>
    <xf numFmtId="0" fontId="0" fillId="0" borderId="30" xfId="0" applyBorder="1"/>
    <xf numFmtId="0" fontId="0" fillId="0" borderId="15" xfId="0" applyNumberFormat="1" applyBorder="1" applyAlignment="1">
      <alignment horizontal="center" vertical="top" wrapText="1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0" fillId="4" borderId="25" xfId="0" applyFill="1" applyBorder="1"/>
    <xf numFmtId="0" fontId="0" fillId="4" borderId="34" xfId="0" applyFill="1" applyBorder="1"/>
    <xf numFmtId="17" fontId="0" fillId="0" borderId="35" xfId="0" applyNumberFormat="1" applyBorder="1" applyAlignment="1">
      <alignment horizontal="center"/>
    </xf>
    <xf numFmtId="17" fontId="0" fillId="0" borderId="36" xfId="0" applyNumberFormat="1" applyBorder="1" applyAlignment="1">
      <alignment horizontal="center"/>
    </xf>
    <xf numFmtId="17" fontId="0" fillId="0" borderId="37" xfId="0" applyNumberFormat="1" applyBorder="1" applyAlignment="1">
      <alignment horizontal="center"/>
    </xf>
    <xf numFmtId="17" fontId="4" fillId="0" borderId="38" xfId="0" applyNumberFormat="1" applyFont="1" applyBorder="1" applyAlignment="1">
      <alignment horizontal="center"/>
    </xf>
    <xf numFmtId="17" fontId="4" fillId="0" borderId="39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4" fillId="5" borderId="45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7" borderId="45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44" xfId="0" applyFont="1" applyFill="1" applyBorder="1" applyAlignment="1">
      <alignment horizontal="center"/>
    </xf>
    <xf numFmtId="0" fontId="4" fillId="6" borderId="45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5" borderId="44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44" xfId="0" applyFont="1" applyFill="1" applyBorder="1" applyAlignment="1">
      <alignment horizontal="center"/>
    </xf>
    <xf numFmtId="0" fontId="4" fillId="8" borderId="45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8" borderId="44" xfId="0" applyFont="1" applyFill="1" applyBorder="1" applyAlignment="1">
      <alignment horizontal="center"/>
    </xf>
    <xf numFmtId="0" fontId="4" fillId="5" borderId="4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47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4" fillId="9" borderId="45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4" fillId="9" borderId="4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10" borderId="48" xfId="0" applyFont="1" applyFill="1" applyBorder="1" applyAlignment="1">
      <alignment horizontal="center"/>
    </xf>
    <xf numFmtId="0" fontId="4" fillId="11" borderId="49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11" borderId="50" xfId="0" applyFont="1" applyFill="1" applyBorder="1" applyAlignment="1">
      <alignment horizontal="center"/>
    </xf>
    <xf numFmtId="0" fontId="4" fillId="11" borderId="51" xfId="0" applyFont="1" applyFill="1" applyBorder="1" applyAlignment="1">
      <alignment horizontal="center"/>
    </xf>
    <xf numFmtId="0" fontId="0" fillId="2" borderId="52" xfId="0" applyFill="1" applyBorder="1"/>
    <xf numFmtId="0" fontId="0" fillId="2" borderId="30" xfId="0" applyFill="1" applyBorder="1"/>
    <xf numFmtId="0" fontId="0" fillId="2" borderId="53" xfId="0" applyFill="1" applyBorder="1"/>
    <xf numFmtId="0" fontId="0" fillId="2" borderId="54" xfId="0" applyFill="1" applyBorder="1"/>
    <xf numFmtId="0" fontId="0" fillId="2" borderId="55" xfId="0" applyFill="1" applyBorder="1"/>
    <xf numFmtId="0" fontId="13" fillId="2" borderId="0" xfId="0" applyFont="1" applyFill="1" applyBorder="1"/>
    <xf numFmtId="0" fontId="13" fillId="2" borderId="56" xfId="0" applyFont="1" applyFill="1" applyBorder="1"/>
    <xf numFmtId="0" fontId="0" fillId="2" borderId="56" xfId="0" applyFill="1" applyBorder="1"/>
    <xf numFmtId="0" fontId="0" fillId="2" borderId="57" xfId="0" applyFill="1" applyBorder="1"/>
    <xf numFmtId="0" fontId="0" fillId="2" borderId="58" xfId="0" applyFill="1" applyBorder="1"/>
    <xf numFmtId="0" fontId="0" fillId="2" borderId="59" xfId="0" applyFill="1" applyBorder="1"/>
    <xf numFmtId="0" fontId="0" fillId="2" borderId="60" xfId="0" applyFill="1" applyBorder="1"/>
    <xf numFmtId="0" fontId="0" fillId="2" borderId="61" xfId="0" applyFill="1" applyBorder="1"/>
    <xf numFmtId="0" fontId="0" fillId="2" borderId="62" xfId="0" applyFill="1" applyBorder="1"/>
    <xf numFmtId="0" fontId="14" fillId="2" borderId="0" xfId="0" applyFont="1" applyFill="1" applyBorder="1"/>
    <xf numFmtId="0" fontId="14" fillId="2" borderId="56" xfId="0" applyFont="1" applyFill="1" applyBorder="1"/>
    <xf numFmtId="0" fontId="0" fillId="2" borderId="63" xfId="0" applyFill="1" applyBorder="1"/>
    <xf numFmtId="0" fontId="0" fillId="2" borderId="64" xfId="0" applyFill="1" applyBorder="1"/>
    <xf numFmtId="0" fontId="0" fillId="2" borderId="65" xfId="0" applyFill="1" applyBorder="1"/>
    <xf numFmtId="10" fontId="1" fillId="0" borderId="20" xfId="2" applyNumberFormat="1" applyBorder="1"/>
    <xf numFmtId="10" fontId="1" fillId="0" borderId="6" xfId="2" applyNumberFormat="1" applyBorder="1"/>
    <xf numFmtId="10" fontId="1" fillId="0" borderId="25" xfId="2" applyNumberFormat="1" applyBorder="1"/>
    <xf numFmtId="10" fontId="1" fillId="0" borderId="34" xfId="2" applyNumberFormat="1" applyBorder="1"/>
    <xf numFmtId="10" fontId="0" fillId="0" borderId="20" xfId="0" applyNumberFormat="1" applyBorder="1"/>
    <xf numFmtId="10" fontId="0" fillId="0" borderId="66" xfId="0" applyNumberFormat="1" applyBorder="1"/>
    <xf numFmtId="10" fontId="0" fillId="0" borderId="67" xfId="0" applyNumberFormat="1" applyBorder="1"/>
    <xf numFmtId="10" fontId="0" fillId="0" borderId="25" xfId="0" applyNumberFormat="1" applyBorder="1"/>
    <xf numFmtId="10" fontId="0" fillId="0" borderId="68" xfId="0" applyNumberFormat="1" applyBorder="1"/>
    <xf numFmtId="10" fontId="0" fillId="0" borderId="34" xfId="0" applyNumberFormat="1" applyBorder="1"/>
    <xf numFmtId="10" fontId="7" fillId="0" borderId="34" xfId="2" applyNumberFormat="1" applyFont="1" applyBorder="1"/>
    <xf numFmtId="0" fontId="0" fillId="0" borderId="66" xfId="0" applyBorder="1"/>
    <xf numFmtId="0" fontId="0" fillId="0" borderId="20" xfId="0" applyBorder="1"/>
    <xf numFmtId="0" fontId="0" fillId="0" borderId="67" xfId="0" applyBorder="1"/>
    <xf numFmtId="0" fontId="0" fillId="0" borderId="25" xfId="0" applyBorder="1"/>
    <xf numFmtId="0" fontId="0" fillId="0" borderId="68" xfId="0" applyBorder="1"/>
    <xf numFmtId="0" fontId="0" fillId="0" borderId="34" xfId="0" applyBorder="1"/>
    <xf numFmtId="10" fontId="8" fillId="0" borderId="20" xfId="2" applyNumberFormat="1" applyFont="1" applyBorder="1"/>
    <xf numFmtId="10" fontId="8" fillId="0" borderId="6" xfId="2" applyNumberFormat="1" applyFont="1" applyBorder="1"/>
    <xf numFmtId="10" fontId="8" fillId="0" borderId="25" xfId="2" applyNumberFormat="1" applyFont="1" applyBorder="1"/>
    <xf numFmtId="10" fontId="8" fillId="0" borderId="34" xfId="2" applyNumberFormat="1" applyFont="1" applyBorder="1"/>
    <xf numFmtId="10" fontId="8" fillId="0" borderId="20" xfId="0" applyNumberFormat="1" applyFont="1" applyBorder="1"/>
    <xf numFmtId="10" fontId="8" fillId="0" borderId="66" xfId="0" applyNumberFormat="1" applyFont="1" applyBorder="1"/>
    <xf numFmtId="10" fontId="8" fillId="0" borderId="67" xfId="0" applyNumberFormat="1" applyFont="1" applyBorder="1"/>
    <xf numFmtId="10" fontId="8" fillId="0" borderId="25" xfId="0" applyNumberFormat="1" applyFont="1" applyBorder="1"/>
    <xf numFmtId="10" fontId="8" fillId="0" borderId="68" xfId="0" applyNumberFormat="1" applyFont="1" applyBorder="1"/>
    <xf numFmtId="10" fontId="8" fillId="0" borderId="34" xfId="0" applyNumberFormat="1" applyFont="1" applyBorder="1"/>
    <xf numFmtId="10" fontId="1" fillId="2" borderId="20" xfId="2" applyNumberFormat="1" applyFill="1" applyBorder="1"/>
    <xf numFmtId="10" fontId="1" fillId="2" borderId="25" xfId="2" applyNumberFormat="1" applyFill="1" applyBorder="1"/>
    <xf numFmtId="10" fontId="1" fillId="2" borderId="69" xfId="2" applyNumberFormat="1" applyFill="1" applyBorder="1"/>
    <xf numFmtId="10" fontId="0" fillId="0" borderId="0" xfId="0" applyNumberFormat="1" applyBorder="1"/>
    <xf numFmtId="0" fontId="0" fillId="0" borderId="52" xfId="0" applyBorder="1"/>
    <xf numFmtId="0" fontId="0" fillId="0" borderId="56" xfId="0" applyBorder="1"/>
    <xf numFmtId="0" fontId="0" fillId="0" borderId="55" xfId="0" applyBorder="1"/>
    <xf numFmtId="10" fontId="1" fillId="0" borderId="0" xfId="2" applyNumberFormat="1" applyBorder="1"/>
    <xf numFmtId="10" fontId="13" fillId="0" borderId="0" xfId="2" applyNumberFormat="1" applyFont="1" applyFill="1" applyBorder="1"/>
    <xf numFmtId="10" fontId="1" fillId="0" borderId="0" xfId="2" applyNumberFormat="1" applyFill="1" applyBorder="1"/>
    <xf numFmtId="10" fontId="1" fillId="0" borderId="55" xfId="2" applyNumberFormat="1" applyFill="1" applyBorder="1"/>
    <xf numFmtId="10" fontId="1" fillId="0" borderId="56" xfId="2" applyNumberFormat="1" applyFill="1" applyBorder="1"/>
    <xf numFmtId="0" fontId="0" fillId="2" borderId="66" xfId="0" applyFill="1" applyBorder="1"/>
    <xf numFmtId="0" fontId="0" fillId="2" borderId="70" xfId="0" applyFill="1" applyBorder="1"/>
    <xf numFmtId="0" fontId="0" fillId="2" borderId="68" xfId="0" applyFill="1" applyBorder="1"/>
    <xf numFmtId="0" fontId="0" fillId="2" borderId="67" xfId="0" applyFill="1" applyBorder="1"/>
    <xf numFmtId="0" fontId="0" fillId="2" borderId="34" xfId="0" applyFill="1" applyBorder="1"/>
    <xf numFmtId="10" fontId="1" fillId="0" borderId="69" xfId="2" applyNumberFormat="1" applyBorder="1"/>
    <xf numFmtId="10" fontId="10" fillId="0" borderId="34" xfId="2" applyNumberFormat="1" applyFont="1" applyBorder="1"/>
    <xf numFmtId="10" fontId="8" fillId="0" borderId="21" xfId="2" applyNumberFormat="1" applyFont="1" applyBorder="1"/>
    <xf numFmtId="10" fontId="8" fillId="0" borderId="69" xfId="2" applyNumberFormat="1" applyFont="1" applyBorder="1"/>
    <xf numFmtId="10" fontId="8" fillId="0" borderId="71" xfId="2" applyNumberFormat="1" applyFont="1" applyBorder="1"/>
    <xf numFmtId="10" fontId="8" fillId="0" borderId="72" xfId="2" applyNumberFormat="1" applyFont="1" applyBorder="1"/>
    <xf numFmtId="0" fontId="0" fillId="0" borderId="73" xfId="0" applyBorder="1"/>
    <xf numFmtId="0" fontId="0" fillId="0" borderId="74" xfId="0" applyBorder="1"/>
    <xf numFmtId="0" fontId="0" fillId="0" borderId="8" xfId="0" applyBorder="1"/>
    <xf numFmtId="0" fontId="0" fillId="0" borderId="71" xfId="0" applyBorder="1"/>
    <xf numFmtId="0" fontId="0" fillId="0" borderId="75" xfId="0" applyBorder="1"/>
    <xf numFmtId="0" fontId="0" fillId="0" borderId="21" xfId="0" applyBorder="1"/>
    <xf numFmtId="0" fontId="0" fillId="0" borderId="76" xfId="0" applyBorder="1"/>
    <xf numFmtId="10" fontId="1" fillId="0" borderId="10" xfId="2" applyNumberFormat="1" applyBorder="1"/>
    <xf numFmtId="10" fontId="1" fillId="0" borderId="21" xfId="2" applyNumberFormat="1" applyBorder="1"/>
    <xf numFmtId="10" fontId="1" fillId="0" borderId="77" xfId="2" applyNumberFormat="1" applyBorder="1"/>
    <xf numFmtId="10" fontId="1" fillId="0" borderId="71" xfId="2" applyNumberFormat="1" applyBorder="1"/>
    <xf numFmtId="10" fontId="1" fillId="0" borderId="75" xfId="2" applyNumberFormat="1" applyBorder="1"/>
    <xf numFmtId="10" fontId="1" fillId="0" borderId="76" xfId="2" applyNumberFormat="1" applyBorder="1"/>
    <xf numFmtId="10" fontId="1" fillId="0" borderId="78" xfId="2" applyNumberFormat="1" applyBorder="1"/>
    <xf numFmtId="10" fontId="8" fillId="0" borderId="35" xfId="2" applyNumberFormat="1" applyFont="1" applyBorder="1"/>
    <xf numFmtId="10" fontId="8" fillId="0" borderId="50" xfId="2" applyNumberFormat="1" applyFont="1" applyBorder="1"/>
    <xf numFmtId="10" fontId="8" fillId="0" borderId="79" xfId="2" applyNumberFormat="1" applyFont="1" applyBorder="1"/>
    <xf numFmtId="10" fontId="8" fillId="2" borderId="80" xfId="2" applyNumberFormat="1" applyFont="1" applyFill="1" applyBorder="1"/>
    <xf numFmtId="10" fontId="8" fillId="2" borderId="81" xfId="2" applyNumberFormat="1" applyFont="1" applyFill="1" applyBorder="1"/>
    <xf numFmtId="10" fontId="8" fillId="2" borderId="2" xfId="2" applyNumberFormat="1" applyFont="1" applyFill="1" applyBorder="1"/>
    <xf numFmtId="10" fontId="8" fillId="2" borderId="43" xfId="0" applyNumberFormat="1" applyFont="1" applyFill="1" applyBorder="1"/>
    <xf numFmtId="10" fontId="8" fillId="2" borderId="44" xfId="0" applyNumberFormat="1" applyFont="1" applyFill="1" applyBorder="1"/>
    <xf numFmtId="164" fontId="8" fillId="2" borderId="17" xfId="0" applyNumberFormat="1" applyFont="1" applyFill="1" applyBorder="1"/>
    <xf numFmtId="10" fontId="8" fillId="2" borderId="45" xfId="0" applyNumberFormat="1" applyFont="1" applyFill="1" applyBorder="1"/>
    <xf numFmtId="10" fontId="8" fillId="2" borderId="82" xfId="0" applyNumberFormat="1" applyFont="1" applyFill="1" applyBorder="1"/>
    <xf numFmtId="10" fontId="1" fillId="2" borderId="18" xfId="2" applyNumberFormat="1" applyFill="1" applyBorder="1"/>
    <xf numFmtId="10" fontId="1" fillId="2" borderId="0" xfId="2" applyNumberFormat="1" applyFill="1" applyBorder="1"/>
    <xf numFmtId="10" fontId="1" fillId="2" borderId="52" xfId="2" applyNumberFormat="1" applyFill="1" applyBorder="1"/>
    <xf numFmtId="10" fontId="1" fillId="2" borderId="30" xfId="2" applyNumberFormat="1" applyFill="1" applyBorder="1"/>
    <xf numFmtId="0" fontId="7" fillId="2" borderId="0" xfId="0" applyFont="1" applyFill="1" applyBorder="1"/>
    <xf numFmtId="10" fontId="1" fillId="2" borderId="19" xfId="2" applyNumberFormat="1" applyFill="1" applyBorder="1"/>
    <xf numFmtId="10" fontId="1" fillId="2" borderId="24" xfId="2" applyNumberFormat="1" applyFill="1" applyBorder="1"/>
    <xf numFmtId="10" fontId="1" fillId="2" borderId="61" xfId="2" applyNumberFormat="1" applyFill="1" applyBorder="1"/>
    <xf numFmtId="10" fontId="1" fillId="2" borderId="27" xfId="2" applyNumberFormat="1" applyFill="1" applyBorder="1"/>
    <xf numFmtId="0" fontId="9" fillId="0" borderId="69" xfId="0" applyFont="1" applyBorder="1" applyAlignment="1">
      <alignment horizontal="center"/>
    </xf>
    <xf numFmtId="0" fontId="0" fillId="0" borderId="69" xfId="0" applyBorder="1"/>
    <xf numFmtId="10" fontId="1" fillId="0" borderId="55" xfId="2" applyNumberFormat="1" applyBorder="1"/>
    <xf numFmtId="10" fontId="1" fillId="0" borderId="56" xfId="2" applyNumberFormat="1" applyBorder="1"/>
    <xf numFmtId="10" fontId="1" fillId="2" borderId="56" xfId="2" applyNumberFormat="1" applyFill="1" applyBorder="1"/>
    <xf numFmtId="10" fontId="1" fillId="2" borderId="55" xfId="2" applyNumberFormat="1" applyFill="1" applyBorder="1"/>
    <xf numFmtId="10" fontId="1" fillId="2" borderId="46" xfId="2" applyNumberFormat="1" applyFill="1" applyBorder="1"/>
    <xf numFmtId="10" fontId="1" fillId="2" borderId="83" xfId="2" applyNumberFormat="1" applyFill="1" applyBorder="1"/>
    <xf numFmtId="10" fontId="1" fillId="0" borderId="19" xfId="2" applyNumberFormat="1" applyBorder="1"/>
    <xf numFmtId="10" fontId="8" fillId="0" borderId="75" xfId="0" applyNumberFormat="1" applyFont="1" applyBorder="1"/>
    <xf numFmtId="10" fontId="8" fillId="0" borderId="21" xfId="0" applyNumberFormat="1" applyFont="1" applyBorder="1"/>
    <xf numFmtId="10" fontId="8" fillId="0" borderId="84" xfId="0" applyNumberFormat="1" applyFont="1" applyBorder="1"/>
    <xf numFmtId="10" fontId="8" fillId="2" borderId="85" xfId="2" applyNumberFormat="1" applyFont="1" applyFill="1" applyBorder="1"/>
    <xf numFmtId="10" fontId="8" fillId="2" borderId="86" xfId="2" applyNumberFormat="1" applyFont="1" applyFill="1" applyBorder="1"/>
    <xf numFmtId="10" fontId="8" fillId="2" borderId="8" xfId="2" applyNumberFormat="1" applyFont="1" applyFill="1" applyBorder="1"/>
    <xf numFmtId="10" fontId="8" fillId="2" borderId="21" xfId="0" applyNumberFormat="1" applyFont="1" applyFill="1" applyBorder="1"/>
    <xf numFmtId="10" fontId="8" fillId="2" borderId="75" xfId="0" applyNumberFormat="1" applyFont="1" applyFill="1" applyBorder="1"/>
    <xf numFmtId="0" fontId="0" fillId="2" borderId="76" xfId="0" applyFill="1" applyBorder="1"/>
    <xf numFmtId="10" fontId="8" fillId="0" borderId="43" xfId="0" applyNumberFormat="1" applyFont="1" applyFill="1" applyBorder="1"/>
    <xf numFmtId="10" fontId="8" fillId="0" borderId="17" xfId="0" applyNumberFormat="1" applyFont="1" applyFill="1" applyBorder="1"/>
    <xf numFmtId="10" fontId="8" fillId="0" borderId="66" xfId="2" applyNumberFormat="1" applyFont="1" applyBorder="1"/>
    <xf numFmtId="10" fontId="8" fillId="0" borderId="67" xfId="2" applyNumberFormat="1" applyFont="1" applyBorder="1"/>
    <xf numFmtId="10" fontId="8" fillId="0" borderId="68" xfId="2" applyNumberFormat="1" applyFont="1" applyBorder="1"/>
    <xf numFmtId="10" fontId="8" fillId="0" borderId="70" xfId="2" applyNumberFormat="1" applyFont="1" applyBorder="1"/>
    <xf numFmtId="0" fontId="8" fillId="0" borderId="16" xfId="0" applyFont="1" applyBorder="1"/>
    <xf numFmtId="10" fontId="8" fillId="0" borderId="15" xfId="2" applyNumberFormat="1" applyFont="1" applyBorder="1"/>
    <xf numFmtId="10" fontId="8" fillId="0" borderId="87" xfId="2" applyNumberFormat="1" applyFont="1" applyBorder="1"/>
    <xf numFmtId="10" fontId="8" fillId="0" borderId="88" xfId="2" applyNumberFormat="1" applyFont="1" applyBorder="1"/>
    <xf numFmtId="10" fontId="8" fillId="0" borderId="89" xfId="2" applyNumberFormat="1" applyFont="1" applyBorder="1"/>
    <xf numFmtId="10" fontId="8" fillId="0" borderId="90" xfId="2" applyNumberFormat="1" applyFont="1" applyBorder="1"/>
    <xf numFmtId="10" fontId="8" fillId="0" borderId="91" xfId="2" applyNumberFormat="1" applyFont="1" applyBorder="1"/>
    <xf numFmtId="10" fontId="8" fillId="0" borderId="92" xfId="2" applyNumberFormat="1" applyFont="1" applyBorder="1"/>
    <xf numFmtId="10" fontId="8" fillId="0" borderId="93" xfId="2" applyNumberFormat="1" applyFont="1" applyBorder="1"/>
    <xf numFmtId="0" fontId="16" fillId="13" borderId="0" xfId="0" applyFont="1" applyFill="1" applyBorder="1"/>
    <xf numFmtId="164" fontId="16" fillId="13" borderId="0" xfId="2" applyNumberFormat="1" applyFont="1" applyFill="1" applyBorder="1"/>
    <xf numFmtId="0" fontId="16" fillId="0" borderId="0" xfId="0" applyFont="1" applyBorder="1"/>
    <xf numFmtId="10" fontId="19" fillId="13" borderId="0" xfId="2" applyNumberFormat="1" applyFont="1" applyFill="1" applyBorder="1" applyAlignment="1">
      <alignment vertical="center"/>
    </xf>
    <xf numFmtId="0" fontId="16" fillId="13" borderId="0" xfId="0" applyFont="1" applyFill="1" applyBorder="1" applyAlignment="1">
      <alignment vertical="center"/>
    </xf>
    <xf numFmtId="0" fontId="16" fillId="13" borderId="0" xfId="0" applyFont="1" applyFill="1" applyBorder="1" applyAlignment="1">
      <alignment horizontal="center" vertical="center"/>
    </xf>
    <xf numFmtId="0" fontId="17" fillId="0" borderId="0" xfId="0" applyFont="1" applyBorder="1"/>
    <xf numFmtId="0" fontId="20" fillId="0" borderId="0" xfId="0" applyFont="1" applyBorder="1"/>
    <xf numFmtId="0" fontId="16" fillId="13" borderId="101" xfId="0" applyFont="1" applyFill="1" applyBorder="1" applyAlignment="1">
      <alignment horizontal="center" vertical="center"/>
    </xf>
    <xf numFmtId="17" fontId="16" fillId="13" borderId="101" xfId="0" applyNumberFormat="1" applyFont="1" applyFill="1" applyBorder="1" applyAlignment="1">
      <alignment horizontal="center" vertical="center"/>
    </xf>
    <xf numFmtId="0" fontId="16" fillId="13" borderId="103" xfId="0" applyFont="1" applyFill="1" applyBorder="1" applyAlignment="1">
      <alignment horizontal="center" vertical="center"/>
    </xf>
    <xf numFmtId="17" fontId="16" fillId="13" borderId="104" xfId="0" applyNumberFormat="1" applyFont="1" applyFill="1" applyBorder="1" applyAlignment="1">
      <alignment horizontal="center" vertical="center"/>
    </xf>
    <xf numFmtId="10" fontId="16" fillId="13" borderId="0" xfId="0" applyNumberFormat="1" applyFont="1" applyFill="1" applyBorder="1" applyAlignment="1">
      <alignment horizontal="center" vertical="center"/>
    </xf>
    <xf numFmtId="10" fontId="16" fillId="13" borderId="0" xfId="2" applyNumberFormat="1" applyFont="1" applyFill="1" applyBorder="1" applyAlignment="1">
      <alignment horizontal="center" vertical="center"/>
    </xf>
    <xf numFmtId="10" fontId="16" fillId="13" borderId="101" xfId="0" applyNumberFormat="1" applyFont="1" applyFill="1" applyBorder="1" applyAlignment="1">
      <alignment horizontal="center" vertical="center"/>
    </xf>
    <xf numFmtId="10" fontId="16" fillId="0" borderId="101" xfId="0" applyNumberFormat="1" applyFont="1" applyBorder="1" applyAlignment="1">
      <alignment horizontal="center" vertical="center"/>
    </xf>
    <xf numFmtId="10" fontId="19" fillId="13" borderId="101" xfId="2" applyNumberFormat="1" applyFont="1" applyFill="1" applyBorder="1" applyAlignment="1">
      <alignment horizontal="center" vertical="center"/>
    </xf>
    <xf numFmtId="10" fontId="19" fillId="13" borderId="104" xfId="2" applyNumberFormat="1" applyFont="1" applyFill="1" applyBorder="1" applyAlignment="1">
      <alignment horizontal="center" vertical="center"/>
    </xf>
    <xf numFmtId="10" fontId="16" fillId="13" borderId="103" xfId="0" applyNumberFormat="1" applyFont="1" applyFill="1" applyBorder="1" applyAlignment="1">
      <alignment horizontal="center" vertical="center"/>
    </xf>
    <xf numFmtId="10" fontId="19" fillId="13" borderId="101" xfId="0" applyNumberFormat="1" applyFont="1" applyFill="1" applyBorder="1" applyAlignment="1">
      <alignment horizontal="center" vertical="center"/>
    </xf>
    <xf numFmtId="10" fontId="19" fillId="13" borderId="104" xfId="0" applyNumberFormat="1" applyFont="1" applyFill="1" applyBorder="1" applyAlignment="1">
      <alignment horizontal="center" vertical="center"/>
    </xf>
    <xf numFmtId="10" fontId="16" fillId="13" borderId="103" xfId="2" applyNumberFormat="1" applyFont="1" applyFill="1" applyBorder="1" applyAlignment="1">
      <alignment horizontal="center" vertical="center"/>
    </xf>
    <xf numFmtId="10" fontId="19" fillId="13" borderId="0" xfId="0" applyNumberFormat="1" applyFont="1" applyFill="1" applyBorder="1" applyAlignment="1">
      <alignment horizontal="center" vertical="center"/>
    </xf>
    <xf numFmtId="10" fontId="19" fillId="13" borderId="103" xfId="0" applyNumberFormat="1" applyFont="1" applyFill="1" applyBorder="1" applyAlignment="1">
      <alignment horizontal="center" vertical="center"/>
    </xf>
    <xf numFmtId="10" fontId="19" fillId="0" borderId="101" xfId="0" applyNumberFormat="1" applyFont="1" applyFill="1" applyBorder="1" applyAlignment="1">
      <alignment horizontal="center" vertical="center"/>
    </xf>
    <xf numFmtId="10" fontId="19" fillId="0" borderId="104" xfId="0" applyNumberFormat="1" applyFont="1" applyFill="1" applyBorder="1" applyAlignment="1">
      <alignment horizontal="center" vertical="center"/>
    </xf>
    <xf numFmtId="0" fontId="16" fillId="0" borderId="102" xfId="0" applyFont="1" applyBorder="1"/>
    <xf numFmtId="17" fontId="16" fillId="13" borderId="106" xfId="0" applyNumberFormat="1" applyFont="1" applyFill="1" applyBorder="1" applyAlignment="1">
      <alignment horizontal="center" vertical="center"/>
    </xf>
    <xf numFmtId="10" fontId="19" fillId="13" borderId="106" xfId="2" applyNumberFormat="1" applyFont="1" applyFill="1" applyBorder="1" applyAlignment="1">
      <alignment horizontal="center" vertical="center"/>
    </xf>
    <xf numFmtId="10" fontId="16" fillId="13" borderId="105" xfId="2" applyNumberFormat="1" applyFont="1" applyFill="1" applyBorder="1" applyAlignment="1">
      <alignment horizontal="center" vertical="center"/>
    </xf>
    <xf numFmtId="0" fontId="16" fillId="0" borderId="100" xfId="0" applyFont="1" applyBorder="1"/>
    <xf numFmtId="0" fontId="16" fillId="0" borderId="101" xfId="0" applyFont="1" applyBorder="1"/>
    <xf numFmtId="0" fontId="16" fillId="0" borderId="109" xfId="0" applyFont="1" applyBorder="1"/>
    <xf numFmtId="10" fontId="16" fillId="13" borderId="100" xfId="2" applyNumberFormat="1" applyFont="1" applyFill="1" applyBorder="1" applyAlignment="1">
      <alignment horizontal="center" vertical="center"/>
    </xf>
    <xf numFmtId="0" fontId="16" fillId="13" borderId="100" xfId="0" applyFont="1" applyFill="1" applyBorder="1" applyAlignment="1">
      <alignment horizontal="center" vertical="center"/>
    </xf>
    <xf numFmtId="10" fontId="16" fillId="13" borderId="100" xfId="0" applyNumberFormat="1" applyFont="1" applyFill="1" applyBorder="1" applyAlignment="1">
      <alignment horizontal="center" vertical="center"/>
    </xf>
    <xf numFmtId="10" fontId="16" fillId="0" borderId="100" xfId="0" applyNumberFormat="1" applyFont="1" applyBorder="1" applyAlignment="1">
      <alignment horizontal="center" vertical="center"/>
    </xf>
    <xf numFmtId="0" fontId="16" fillId="0" borderId="108" xfId="0" applyFont="1" applyBorder="1"/>
    <xf numFmtId="10" fontId="16" fillId="13" borderId="107" xfId="2" applyNumberFormat="1" applyFont="1" applyFill="1" applyBorder="1" applyAlignment="1">
      <alignment horizontal="center" vertical="center"/>
    </xf>
    <xf numFmtId="10" fontId="16" fillId="13" borderId="107" xfId="0" applyNumberFormat="1" applyFont="1" applyFill="1" applyBorder="1" applyAlignment="1">
      <alignment horizontal="center" vertical="center"/>
    </xf>
    <xf numFmtId="10" fontId="19" fillId="0" borderId="106" xfId="0" applyNumberFormat="1" applyFont="1" applyFill="1" applyBorder="1" applyAlignment="1">
      <alignment horizontal="center" vertical="center"/>
    </xf>
    <xf numFmtId="10" fontId="19" fillId="13" borderId="106" xfId="0" applyNumberFormat="1" applyFont="1" applyFill="1" applyBorder="1" applyAlignment="1">
      <alignment horizontal="center" vertical="center"/>
    </xf>
    <xf numFmtId="0" fontId="16" fillId="0" borderId="71" xfId="0" applyFont="1" applyBorder="1"/>
    <xf numFmtId="0" fontId="16" fillId="0" borderId="24" xfId="0" applyFont="1" applyBorder="1"/>
    <xf numFmtId="0" fontId="16" fillId="0" borderId="85" xfId="0" applyFont="1" applyBorder="1"/>
    <xf numFmtId="0" fontId="16" fillId="0" borderId="73" xfId="0" applyFont="1" applyBorder="1"/>
    <xf numFmtId="0" fontId="16" fillId="0" borderId="110" xfId="0" applyFont="1" applyBorder="1"/>
    <xf numFmtId="0" fontId="16" fillId="13" borderId="21" xfId="0" applyFont="1" applyFill="1" applyBorder="1"/>
    <xf numFmtId="0" fontId="16" fillId="13" borderId="71" xfId="0" applyFont="1" applyFill="1" applyBorder="1"/>
    <xf numFmtId="0" fontId="16" fillId="13" borderId="18" xfId="0" applyNumberFormat="1" applyFont="1" applyFill="1" applyBorder="1" applyAlignment="1">
      <alignment horizontal="center" vertical="top" wrapText="1"/>
    </xf>
    <xf numFmtId="0" fontId="16" fillId="13" borderId="111" xfId="0" applyFont="1" applyFill="1" applyBorder="1" applyAlignment="1">
      <alignment horizontal="center" vertical="center"/>
    </xf>
    <xf numFmtId="0" fontId="16" fillId="13" borderId="112" xfId="0" applyFont="1" applyFill="1" applyBorder="1" applyAlignment="1">
      <alignment horizontal="center" vertical="center"/>
    </xf>
    <xf numFmtId="0" fontId="18" fillId="13" borderId="113" xfId="0" applyFont="1" applyFill="1" applyBorder="1" applyAlignment="1">
      <alignment horizontal="left" vertical="center" wrapText="1" indent="1"/>
    </xf>
    <xf numFmtId="0" fontId="19" fillId="13" borderId="114" xfId="0" applyFont="1" applyFill="1" applyBorder="1" applyAlignment="1">
      <alignment horizontal="left" vertical="center" indent="2"/>
    </xf>
    <xf numFmtId="0" fontId="16" fillId="13" borderId="111" xfId="0" applyFont="1" applyFill="1" applyBorder="1" applyAlignment="1">
      <alignment horizontal="left" vertical="center" indent="3"/>
    </xf>
    <xf numFmtId="0" fontId="16" fillId="13" borderId="111" xfId="0" applyFont="1" applyFill="1" applyBorder="1" applyAlignment="1">
      <alignment horizontal="left" vertical="center" indent="4"/>
    </xf>
    <xf numFmtId="0" fontId="16" fillId="13" borderId="18" xfId="0" applyFont="1" applyFill="1" applyBorder="1" applyAlignment="1">
      <alignment horizontal="left" vertical="center" indent="1"/>
    </xf>
    <xf numFmtId="0" fontId="16" fillId="13" borderId="19" xfId="0" applyFont="1" applyFill="1" applyBorder="1" applyAlignment="1">
      <alignment horizontal="left" vertical="center" indent="1"/>
    </xf>
    <xf numFmtId="0" fontId="16" fillId="13" borderId="24" xfId="0" applyFont="1" applyFill="1" applyBorder="1" applyAlignment="1">
      <alignment vertical="center"/>
    </xf>
    <xf numFmtId="10" fontId="1" fillId="13" borderId="0" xfId="0" applyNumberFormat="1" applyFont="1" applyFill="1" applyBorder="1"/>
    <xf numFmtId="10" fontId="19" fillId="13" borderId="24" xfId="2" applyNumberFormat="1" applyFont="1" applyFill="1" applyBorder="1" applyAlignment="1">
      <alignment vertical="center"/>
    </xf>
    <xf numFmtId="17" fontId="16" fillId="13" borderId="115" xfId="0" applyNumberFormat="1" applyFont="1" applyFill="1" applyBorder="1" applyAlignment="1">
      <alignment horizontal="center" vertical="center"/>
    </xf>
    <xf numFmtId="10" fontId="19" fillId="13" borderId="115" xfId="2" applyNumberFormat="1" applyFont="1" applyFill="1" applyBorder="1" applyAlignment="1">
      <alignment horizontal="center" vertical="center"/>
    </xf>
    <xf numFmtId="10" fontId="16" fillId="13" borderId="73" xfId="2" applyNumberFormat="1" applyFont="1" applyFill="1" applyBorder="1" applyAlignment="1">
      <alignment horizontal="center" vertical="center"/>
    </xf>
    <xf numFmtId="10" fontId="16" fillId="13" borderId="73" xfId="0" applyNumberFormat="1" applyFont="1" applyFill="1" applyBorder="1" applyAlignment="1">
      <alignment horizontal="center" vertical="center"/>
    </xf>
    <xf numFmtId="10" fontId="19" fillId="0" borderId="115" xfId="0" applyNumberFormat="1" applyFont="1" applyFill="1" applyBorder="1" applyAlignment="1">
      <alignment horizontal="center" vertical="center"/>
    </xf>
    <xf numFmtId="10" fontId="19" fillId="13" borderId="115" xfId="0" applyNumberFormat="1" applyFont="1" applyFill="1" applyBorder="1" applyAlignment="1">
      <alignment horizontal="center" vertical="center"/>
    </xf>
    <xf numFmtId="0" fontId="15" fillId="13" borderId="18" xfId="0" applyNumberFormat="1" applyFont="1" applyFill="1" applyBorder="1" applyAlignment="1">
      <alignment horizontal="center" vertical="top" wrapText="1"/>
    </xf>
    <xf numFmtId="0" fontId="15" fillId="13" borderId="0" xfId="0" applyNumberFormat="1" applyFont="1" applyFill="1" applyBorder="1" applyAlignment="1">
      <alignment horizontal="center" vertical="top" wrapText="1"/>
    </xf>
    <xf numFmtId="0" fontId="2" fillId="0" borderId="94" xfId="0" applyNumberFormat="1" applyFont="1" applyBorder="1" applyAlignment="1">
      <alignment horizontal="center" vertical="top" wrapText="1"/>
    </xf>
    <xf numFmtId="0" fontId="2" fillId="0" borderId="22" xfId="0" applyNumberFormat="1" applyFont="1" applyBorder="1" applyAlignment="1">
      <alignment horizontal="center" vertical="top" wrapText="1"/>
    </xf>
    <xf numFmtId="0" fontId="2" fillId="0" borderId="52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8" fillId="4" borderId="20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3" fillId="9" borderId="95" xfId="0" applyFont="1" applyFill="1" applyBorder="1" applyAlignment="1">
      <alignment horizontal="center"/>
    </xf>
    <xf numFmtId="0" fontId="3" fillId="9" borderId="96" xfId="0" applyFont="1" applyFill="1" applyBorder="1" applyAlignment="1">
      <alignment horizontal="center"/>
    </xf>
    <xf numFmtId="0" fontId="3" fillId="9" borderId="97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3" fillId="9" borderId="98" xfId="0" applyFont="1" applyFill="1" applyBorder="1" applyAlignment="1">
      <alignment horizontal="center"/>
    </xf>
    <xf numFmtId="0" fontId="3" fillId="3" borderId="9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12" borderId="95" xfId="0" applyFont="1" applyFill="1" applyBorder="1" applyAlignment="1">
      <alignment horizontal="center"/>
    </xf>
    <xf numFmtId="0" fontId="3" fillId="12" borderId="96" xfId="0" applyFont="1" applyFill="1" applyBorder="1" applyAlignment="1">
      <alignment horizontal="center"/>
    </xf>
    <xf numFmtId="0" fontId="3" fillId="12" borderId="99" xfId="0" applyFont="1" applyFill="1" applyBorder="1" applyAlignment="1">
      <alignment horizontal="center"/>
    </xf>
    <xf numFmtId="0" fontId="17" fillId="17" borderId="106" xfId="0" applyFont="1" applyFill="1" applyBorder="1" applyAlignment="1">
      <alignment horizontal="center"/>
    </xf>
    <xf numFmtId="0" fontId="17" fillId="17" borderId="101" xfId="0" applyFont="1" applyFill="1" applyBorder="1" applyAlignment="1">
      <alignment horizontal="center"/>
    </xf>
    <xf numFmtId="0" fontId="17" fillId="17" borderId="115" xfId="0" applyFont="1" applyFill="1" applyBorder="1" applyAlignment="1">
      <alignment horizontal="center"/>
    </xf>
    <xf numFmtId="0" fontId="15" fillId="13" borderId="18" xfId="0" applyNumberFormat="1" applyFont="1" applyFill="1" applyBorder="1" applyAlignment="1">
      <alignment horizontal="center" vertical="top" wrapText="1"/>
    </xf>
    <xf numFmtId="0" fontId="15" fillId="13" borderId="0" xfId="0" applyNumberFormat="1" applyFont="1" applyFill="1" applyBorder="1" applyAlignment="1">
      <alignment horizontal="center" vertical="top" wrapText="1"/>
    </xf>
    <xf numFmtId="0" fontId="15" fillId="13" borderId="73" xfId="0" applyNumberFormat="1" applyFont="1" applyFill="1" applyBorder="1" applyAlignment="1">
      <alignment horizontal="center" vertical="top" wrapText="1"/>
    </xf>
    <xf numFmtId="0" fontId="17" fillId="17" borderId="104" xfId="0" applyFont="1" applyFill="1" applyBorder="1" applyAlignment="1">
      <alignment horizontal="center"/>
    </xf>
    <xf numFmtId="0" fontId="17" fillId="16" borderId="106" xfId="0" applyFont="1" applyFill="1" applyBorder="1" applyAlignment="1">
      <alignment horizontal="center" vertical="center"/>
    </xf>
    <xf numFmtId="0" fontId="17" fillId="16" borderId="101" xfId="0" applyFont="1" applyFill="1" applyBorder="1" applyAlignment="1">
      <alignment horizontal="center" vertical="center"/>
    </xf>
    <xf numFmtId="0" fontId="17" fillId="16" borderId="104" xfId="0" applyFont="1" applyFill="1" applyBorder="1" applyAlignment="1">
      <alignment horizontal="center" vertical="center"/>
    </xf>
    <xf numFmtId="0" fontId="17" fillId="15" borderId="101" xfId="0" applyFont="1" applyFill="1" applyBorder="1" applyAlignment="1">
      <alignment horizontal="center" vertical="center"/>
    </xf>
    <xf numFmtId="0" fontId="17" fillId="15" borderId="104" xfId="0" applyFont="1" applyFill="1" applyBorder="1" applyAlignment="1">
      <alignment horizontal="center" vertical="center"/>
    </xf>
    <xf numFmtId="0" fontId="17" fillId="14" borderId="106" xfId="0" applyFont="1" applyFill="1" applyBorder="1" applyAlignment="1">
      <alignment horizontal="center" vertical="center"/>
    </xf>
    <xf numFmtId="0" fontId="17" fillId="14" borderId="101" xfId="0" applyFont="1" applyFill="1" applyBorder="1" applyAlignment="1">
      <alignment horizontal="center" vertical="center"/>
    </xf>
  </cellXfs>
  <cellStyles count="3">
    <cellStyle name="Euro" xfId="1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N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Tasas Pasivas Ponderadas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Pasivas en C$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square"/>
            <c:size val="13"/>
            <c:spPr>
              <a:noFill/>
              <a:ln w="9525">
                <a:noFill/>
              </a:ln>
            </c:spPr>
          </c:marker>
          <c:cat>
            <c:strRef>
              <c:f>Hoja1!$AP$6:$CT$6</c:f>
              <c:strCache>
                <c:ptCount val="26"/>
                <c:pt idx="0">
                  <c:v>Dic02-1</c:v>
                </c:pt>
                <c:pt idx="1">
                  <c:v>Dic02-2</c:v>
                </c:pt>
                <c:pt idx="2">
                  <c:v>Dic02-3</c:v>
                </c:pt>
                <c:pt idx="3">
                  <c:v>Dic02-4</c:v>
                </c:pt>
                <c:pt idx="4">
                  <c:v>Ene 03-1</c:v>
                </c:pt>
                <c:pt idx="5">
                  <c:v>Ene 03-2</c:v>
                </c:pt>
                <c:pt idx="6">
                  <c:v>Ene 03-3</c:v>
                </c:pt>
                <c:pt idx="7">
                  <c:v>Ene 03-4</c:v>
                </c:pt>
                <c:pt idx="8">
                  <c:v>Ene 03-5</c:v>
                </c:pt>
                <c:pt idx="9">
                  <c:v>Feb 03-1</c:v>
                </c:pt>
                <c:pt idx="10">
                  <c:v>Feb 03-2</c:v>
                </c:pt>
                <c:pt idx="11">
                  <c:v>Feb 03-3</c:v>
                </c:pt>
                <c:pt idx="12">
                  <c:v>Feb 03-4</c:v>
                </c:pt>
                <c:pt idx="13">
                  <c:v>Mar 03-1</c:v>
                </c:pt>
                <c:pt idx="14">
                  <c:v>Mar 03-2</c:v>
                </c:pt>
                <c:pt idx="15">
                  <c:v>Mar 03-3</c:v>
                </c:pt>
                <c:pt idx="16">
                  <c:v>Mar 03-4</c:v>
                </c:pt>
                <c:pt idx="17">
                  <c:v>Abr 03-1</c:v>
                </c:pt>
                <c:pt idx="18">
                  <c:v>Abr 03-2</c:v>
                </c:pt>
                <c:pt idx="19">
                  <c:v>Abr 03-3</c:v>
                </c:pt>
                <c:pt idx="20">
                  <c:v>Abr 03-4</c:v>
                </c:pt>
                <c:pt idx="21">
                  <c:v>Abr 03-5</c:v>
                </c:pt>
                <c:pt idx="22">
                  <c:v>May 03 - 1</c:v>
                </c:pt>
                <c:pt idx="23">
                  <c:v>May 03 - 2</c:v>
                </c:pt>
                <c:pt idx="24">
                  <c:v>May 03 - 3</c:v>
                </c:pt>
                <c:pt idx="25">
                  <c:v>May 03 - 4</c:v>
                </c:pt>
              </c:strCache>
            </c:strRef>
          </c:cat>
          <c:val>
            <c:numRef>
              <c:f>Hoja1!$AP$17:$CT$17</c:f>
              <c:numCache>
                <c:formatCode>0.00%</c:formatCode>
                <c:ptCount val="26"/>
                <c:pt idx="0">
                  <c:v>8.0244312757391925E-2</c:v>
                </c:pt>
                <c:pt idx="1">
                  <c:v>0.1179062132214435</c:v>
                </c:pt>
                <c:pt idx="2">
                  <c:v>7.5207780754192821E-2</c:v>
                </c:pt>
                <c:pt idx="3">
                  <c:v>8.7318547318190567E-2</c:v>
                </c:pt>
                <c:pt idx="4">
                  <c:v>6.0334623340935652E-2</c:v>
                </c:pt>
                <c:pt idx="5">
                  <c:v>8.8032946006109905E-2</c:v>
                </c:pt>
                <c:pt idx="6">
                  <c:v>7.9955806580611702E-2</c:v>
                </c:pt>
                <c:pt idx="7">
                  <c:v>8.5501572121714844E-2</c:v>
                </c:pt>
                <c:pt idx="8">
                  <c:v>8.2717836096922431E-2</c:v>
                </c:pt>
                <c:pt idx="9">
                  <c:v>6.6867791437238533E-2</c:v>
                </c:pt>
                <c:pt idx="10">
                  <c:v>7.0273400480677192E-2</c:v>
                </c:pt>
                <c:pt idx="11">
                  <c:v>8.5234186293893677E-2</c:v>
                </c:pt>
                <c:pt idx="12">
                  <c:v>7.7011569711296413E-2</c:v>
                </c:pt>
                <c:pt idx="13">
                  <c:v>6.6644863652042086E-2</c:v>
                </c:pt>
                <c:pt idx="14">
                  <c:v>7.3943601529548736E-2</c:v>
                </c:pt>
                <c:pt idx="15">
                  <c:v>7.4390205191966666E-2</c:v>
                </c:pt>
                <c:pt idx="16">
                  <c:v>8.1560632357276286E-2</c:v>
                </c:pt>
                <c:pt idx="17">
                  <c:v>5.6539722122554606E-2</c:v>
                </c:pt>
                <c:pt idx="18">
                  <c:v>6.9776314208944951E-2</c:v>
                </c:pt>
                <c:pt idx="19">
                  <c:v>7.923555631142519E-2</c:v>
                </c:pt>
                <c:pt idx="20">
                  <c:v>7.8156043389469715E-2</c:v>
                </c:pt>
                <c:pt idx="21">
                  <c:v>7.1558379043531628E-2</c:v>
                </c:pt>
                <c:pt idx="22">
                  <c:v>7.4904300973779314E-2</c:v>
                </c:pt>
                <c:pt idx="23">
                  <c:v>7.7966734749801245E-2</c:v>
                </c:pt>
                <c:pt idx="24">
                  <c:v>7.5132066273051565E-2</c:v>
                </c:pt>
                <c:pt idx="25">
                  <c:v>7.5654249425898448E-2</c:v>
                </c:pt>
              </c:numCache>
            </c:numRef>
          </c:val>
          <c:smooth val="1"/>
        </c:ser>
        <c:ser>
          <c:idx val="1"/>
          <c:order val="1"/>
          <c:tx>
            <c:v>Pasivas en U$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13"/>
            <c:spPr>
              <a:noFill/>
              <a:ln w="9525">
                <a:noFill/>
              </a:ln>
            </c:spPr>
          </c:marker>
          <c:cat>
            <c:strRef>
              <c:f>Hoja1!$AP$6:$CT$6</c:f>
              <c:strCache>
                <c:ptCount val="26"/>
                <c:pt idx="0">
                  <c:v>Dic02-1</c:v>
                </c:pt>
                <c:pt idx="1">
                  <c:v>Dic02-2</c:v>
                </c:pt>
                <c:pt idx="2">
                  <c:v>Dic02-3</c:v>
                </c:pt>
                <c:pt idx="3">
                  <c:v>Dic02-4</c:v>
                </c:pt>
                <c:pt idx="4">
                  <c:v>Ene 03-1</c:v>
                </c:pt>
                <c:pt idx="5">
                  <c:v>Ene 03-2</c:v>
                </c:pt>
                <c:pt idx="6">
                  <c:v>Ene 03-3</c:v>
                </c:pt>
                <c:pt idx="7">
                  <c:v>Ene 03-4</c:v>
                </c:pt>
                <c:pt idx="8">
                  <c:v>Ene 03-5</c:v>
                </c:pt>
                <c:pt idx="9">
                  <c:v>Feb 03-1</c:v>
                </c:pt>
                <c:pt idx="10">
                  <c:v>Feb 03-2</c:v>
                </c:pt>
                <c:pt idx="11">
                  <c:v>Feb 03-3</c:v>
                </c:pt>
                <c:pt idx="12">
                  <c:v>Feb 03-4</c:v>
                </c:pt>
                <c:pt idx="13">
                  <c:v>Mar 03-1</c:v>
                </c:pt>
                <c:pt idx="14">
                  <c:v>Mar 03-2</c:v>
                </c:pt>
                <c:pt idx="15">
                  <c:v>Mar 03-3</c:v>
                </c:pt>
                <c:pt idx="16">
                  <c:v>Mar 03-4</c:v>
                </c:pt>
                <c:pt idx="17">
                  <c:v>Abr 03-1</c:v>
                </c:pt>
                <c:pt idx="18">
                  <c:v>Abr 03-2</c:v>
                </c:pt>
                <c:pt idx="19">
                  <c:v>Abr 03-3</c:v>
                </c:pt>
                <c:pt idx="20">
                  <c:v>Abr 03-4</c:v>
                </c:pt>
                <c:pt idx="21">
                  <c:v>Abr 03-5</c:v>
                </c:pt>
                <c:pt idx="22">
                  <c:v>May 03 - 1</c:v>
                </c:pt>
                <c:pt idx="23">
                  <c:v>May 03 - 2</c:v>
                </c:pt>
                <c:pt idx="24">
                  <c:v>May 03 - 3</c:v>
                </c:pt>
                <c:pt idx="25">
                  <c:v>May 03 - 4</c:v>
                </c:pt>
              </c:strCache>
            </c:strRef>
          </c:cat>
          <c:val>
            <c:numRef>
              <c:f>Hoja1!$AP$27:$CT$27</c:f>
              <c:numCache>
                <c:formatCode>0.00%</c:formatCode>
                <c:ptCount val="26"/>
                <c:pt idx="0">
                  <c:v>7.280788080338621E-2</c:v>
                </c:pt>
                <c:pt idx="1">
                  <c:v>6.7762539956565282E-2</c:v>
                </c:pt>
                <c:pt idx="2">
                  <c:v>6.8215813589894397E-2</c:v>
                </c:pt>
                <c:pt idx="3">
                  <c:v>6.8303889774437257E-2</c:v>
                </c:pt>
                <c:pt idx="4">
                  <c:v>6.4665955553264529E-2</c:v>
                </c:pt>
                <c:pt idx="5">
                  <c:v>7.2270829454954319E-2</c:v>
                </c:pt>
                <c:pt idx="6">
                  <c:v>6.6922775259853629E-2</c:v>
                </c:pt>
                <c:pt idx="7">
                  <c:v>6.3840077835604525E-2</c:v>
                </c:pt>
                <c:pt idx="8">
                  <c:v>5.939795298384308E-2</c:v>
                </c:pt>
                <c:pt idx="9">
                  <c:v>6.8341336405132458E-2</c:v>
                </c:pt>
                <c:pt idx="10">
                  <c:v>6.7268824370250932E-2</c:v>
                </c:pt>
                <c:pt idx="11">
                  <c:v>6.4253670141914798E-2</c:v>
                </c:pt>
                <c:pt idx="12">
                  <c:v>6.9536490988857114E-2</c:v>
                </c:pt>
                <c:pt idx="13">
                  <c:v>6.5699566581198576E-2</c:v>
                </c:pt>
                <c:pt idx="14">
                  <c:v>6.782858777602109E-2</c:v>
                </c:pt>
                <c:pt idx="15">
                  <c:v>6.7712283827879555E-2</c:v>
                </c:pt>
                <c:pt idx="16">
                  <c:v>6.1876241406166529E-2</c:v>
                </c:pt>
                <c:pt idx="17">
                  <c:v>6.1348617152275041E-2</c:v>
                </c:pt>
                <c:pt idx="18">
                  <c:v>6.7012139490230618E-2</c:v>
                </c:pt>
                <c:pt idx="19">
                  <c:v>6.6489419805688219E-2</c:v>
                </c:pt>
                <c:pt idx="20">
                  <c:v>6.4829829736427882E-2</c:v>
                </c:pt>
                <c:pt idx="21">
                  <c:v>6.5001882390146065E-2</c:v>
                </c:pt>
                <c:pt idx="22">
                  <c:v>6.381950628617096E-2</c:v>
                </c:pt>
                <c:pt idx="23">
                  <c:v>6.5758847319708186E-2</c:v>
                </c:pt>
                <c:pt idx="24">
                  <c:v>6.260004024079785E-2</c:v>
                </c:pt>
                <c:pt idx="25">
                  <c:v>6.5269363147337459E-2</c:v>
                </c:pt>
              </c:numCache>
            </c:numRef>
          </c:val>
          <c:smooth val="1"/>
        </c:ser>
        <c:ser>
          <c:idx val="2"/>
          <c:order val="2"/>
          <c:tx>
            <c:v>Consolidado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Hoja1!$AP$6:$CT$6</c:f>
              <c:strCache>
                <c:ptCount val="26"/>
                <c:pt idx="0">
                  <c:v>Dic02-1</c:v>
                </c:pt>
                <c:pt idx="1">
                  <c:v>Dic02-2</c:v>
                </c:pt>
                <c:pt idx="2">
                  <c:v>Dic02-3</c:v>
                </c:pt>
                <c:pt idx="3">
                  <c:v>Dic02-4</c:v>
                </c:pt>
                <c:pt idx="4">
                  <c:v>Ene 03-1</c:v>
                </c:pt>
                <c:pt idx="5">
                  <c:v>Ene 03-2</c:v>
                </c:pt>
                <c:pt idx="6">
                  <c:v>Ene 03-3</c:v>
                </c:pt>
                <c:pt idx="7">
                  <c:v>Ene 03-4</c:v>
                </c:pt>
                <c:pt idx="8">
                  <c:v>Ene 03-5</c:v>
                </c:pt>
                <c:pt idx="9">
                  <c:v>Feb 03-1</c:v>
                </c:pt>
                <c:pt idx="10">
                  <c:v>Feb 03-2</c:v>
                </c:pt>
                <c:pt idx="11">
                  <c:v>Feb 03-3</c:v>
                </c:pt>
                <c:pt idx="12">
                  <c:v>Feb 03-4</c:v>
                </c:pt>
                <c:pt idx="13">
                  <c:v>Mar 03-1</c:v>
                </c:pt>
                <c:pt idx="14">
                  <c:v>Mar 03-2</c:v>
                </c:pt>
                <c:pt idx="15">
                  <c:v>Mar 03-3</c:v>
                </c:pt>
                <c:pt idx="16">
                  <c:v>Mar 03-4</c:v>
                </c:pt>
                <c:pt idx="17">
                  <c:v>Abr 03-1</c:v>
                </c:pt>
                <c:pt idx="18">
                  <c:v>Abr 03-2</c:v>
                </c:pt>
                <c:pt idx="19">
                  <c:v>Abr 03-3</c:v>
                </c:pt>
                <c:pt idx="20">
                  <c:v>Abr 03-4</c:v>
                </c:pt>
                <c:pt idx="21">
                  <c:v>Abr 03-5</c:v>
                </c:pt>
                <c:pt idx="22">
                  <c:v>May 03 - 1</c:v>
                </c:pt>
                <c:pt idx="23">
                  <c:v>May 03 - 2</c:v>
                </c:pt>
                <c:pt idx="24">
                  <c:v>May 03 - 3</c:v>
                </c:pt>
                <c:pt idx="25">
                  <c:v>May 03 - 4</c:v>
                </c:pt>
              </c:strCache>
            </c:strRef>
          </c:cat>
          <c:val>
            <c:numRef>
              <c:f>Hoja1!$AP$29:$CT$29</c:f>
              <c:numCache>
                <c:formatCode>0.00%</c:formatCode>
                <c:ptCount val="26"/>
                <c:pt idx="0">
                  <c:v>36590.1762285554</c:v>
                </c:pt>
                <c:pt idx="1">
                  <c:v>26280.642026108057</c:v>
                </c:pt>
                <c:pt idx="2">
                  <c:v>26302.206590750829</c:v>
                </c:pt>
                <c:pt idx="3">
                  <c:v>31092.070640026192</c:v>
                </c:pt>
                <c:pt idx="4">
                  <c:v>6.3936588128759894E-2</c:v>
                </c:pt>
                <c:pt idx="5">
                  <c:v>7.5267686628131145E-2</c:v>
                </c:pt>
                <c:pt idx="6">
                  <c:v>7.0988657398830951E-2</c:v>
                </c:pt>
                <c:pt idx="7">
                  <c:v>6.8822056646509311E-2</c:v>
                </c:pt>
                <c:pt idx="8">
                  <c:v>6.87924876367145E-2</c:v>
                </c:pt>
                <c:pt idx="9">
                  <c:v>6.7923620971855156E-2</c:v>
                </c:pt>
                <c:pt idx="10">
                  <c:v>6.7859190827672028E-2</c:v>
                </c:pt>
                <c:pt idx="11">
                  <c:v>7.2927814123667889E-2</c:v>
                </c:pt>
                <c:pt idx="12">
                  <c:v>7.1044751860730782E-2</c:v>
                </c:pt>
                <c:pt idx="13">
                  <c:v>6.5964015055087977E-2</c:v>
                </c:pt>
                <c:pt idx="14">
                  <c:v>6.8738415847141077E-2</c:v>
                </c:pt>
                <c:pt idx="15">
                  <c:v>6.8906934652107163E-2</c:v>
                </c:pt>
                <c:pt idx="16">
                  <c:v>6.8373703347832798E-2</c:v>
                </c:pt>
                <c:pt idx="17">
                  <c:v>6.0090464902883681E-2</c:v>
                </c:pt>
                <c:pt idx="18">
                  <c:v>6.7461501579407349E-2</c:v>
                </c:pt>
                <c:pt idx="19">
                  <c:v>6.851546595306654E-2</c:v>
                </c:pt>
                <c:pt idx="20">
                  <c:v>6.8195255187777734E-2</c:v>
                </c:pt>
                <c:pt idx="21">
                  <c:v>6.782566993189991E-2</c:v>
                </c:pt>
                <c:pt idx="22">
                  <c:v>6.7190746554433481E-2</c:v>
                </c:pt>
                <c:pt idx="23">
                  <c:v>6.7964399073075832E-2</c:v>
                </c:pt>
                <c:pt idx="24">
                  <c:v>6.5855373454399332E-2</c:v>
                </c:pt>
                <c:pt idx="25">
                  <c:v>6.8322384875618064E-2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75616"/>
        <c:axId val="83377152"/>
      </c:lineChart>
      <c:catAx>
        <c:axId val="8337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NI"/>
          </a:p>
        </c:txPr>
        <c:crossAx val="8337715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83377152"/>
        <c:scaling>
          <c:orientation val="minMax"/>
          <c:min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NI"/>
          </a:p>
        </c:txPr>
        <c:crossAx val="833756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N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NI"/>
    </a:p>
  </c:txPr>
  <c:printSettings>
    <c:headerFooter alignWithMargins="0"/>
    <c:pageMargins b="1" l="0.75000000000000278" r="0.75000000000000278" t="1" header="0" footer="0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N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Tasas Activas Ponderadas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Activa en C$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square"/>
            <c:size val="13"/>
            <c:spPr>
              <a:noFill/>
              <a:ln w="9525">
                <a:noFill/>
              </a:ln>
            </c:spPr>
          </c:marker>
          <c:cat>
            <c:strRef>
              <c:f>Hoja1!$AP$6:$CT$6</c:f>
              <c:strCache>
                <c:ptCount val="26"/>
                <c:pt idx="0">
                  <c:v>Dic02-1</c:v>
                </c:pt>
                <c:pt idx="1">
                  <c:v>Dic02-2</c:v>
                </c:pt>
                <c:pt idx="2">
                  <c:v>Dic02-3</c:v>
                </c:pt>
                <c:pt idx="3">
                  <c:v>Dic02-4</c:v>
                </c:pt>
                <c:pt idx="4">
                  <c:v>Ene 03-1</c:v>
                </c:pt>
                <c:pt idx="5">
                  <c:v>Ene 03-2</c:v>
                </c:pt>
                <c:pt idx="6">
                  <c:v>Ene 03-3</c:v>
                </c:pt>
                <c:pt idx="7">
                  <c:v>Ene 03-4</c:v>
                </c:pt>
                <c:pt idx="8">
                  <c:v>Ene 03-5</c:v>
                </c:pt>
                <c:pt idx="9">
                  <c:v>Feb 03-1</c:v>
                </c:pt>
                <c:pt idx="10">
                  <c:v>Feb 03-2</c:v>
                </c:pt>
                <c:pt idx="11">
                  <c:v>Feb 03-3</c:v>
                </c:pt>
                <c:pt idx="12">
                  <c:v>Feb 03-4</c:v>
                </c:pt>
                <c:pt idx="13">
                  <c:v>Mar 03-1</c:v>
                </c:pt>
                <c:pt idx="14">
                  <c:v>Mar 03-2</c:v>
                </c:pt>
                <c:pt idx="15">
                  <c:v>Mar 03-3</c:v>
                </c:pt>
                <c:pt idx="16">
                  <c:v>Mar 03-4</c:v>
                </c:pt>
                <c:pt idx="17">
                  <c:v>Abr 03-1</c:v>
                </c:pt>
                <c:pt idx="18">
                  <c:v>Abr 03-2</c:v>
                </c:pt>
                <c:pt idx="19">
                  <c:v>Abr 03-3</c:v>
                </c:pt>
                <c:pt idx="20">
                  <c:v>Abr 03-4</c:v>
                </c:pt>
                <c:pt idx="21">
                  <c:v>Abr 03-5</c:v>
                </c:pt>
                <c:pt idx="22">
                  <c:v>May 03 - 1</c:v>
                </c:pt>
                <c:pt idx="23">
                  <c:v>May 03 - 2</c:v>
                </c:pt>
                <c:pt idx="24">
                  <c:v>May 03 - 3</c:v>
                </c:pt>
                <c:pt idx="25">
                  <c:v>May 03 - 4</c:v>
                </c:pt>
              </c:strCache>
            </c:strRef>
          </c:cat>
          <c:val>
            <c:numRef>
              <c:f>Hoja1!$AP$34:$CT$34</c:f>
              <c:numCache>
                <c:formatCode>0.00%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0.21849872661602412</c:v>
                </c:pt>
                <c:pt idx="3">
                  <c:v>0.21171638405966628</c:v>
                </c:pt>
                <c:pt idx="4">
                  <c:v>0.21145749477508446</c:v>
                </c:pt>
                <c:pt idx="5">
                  <c:v>0.19287780036314217</c:v>
                </c:pt>
                <c:pt idx="6">
                  <c:v>0.17393754969757413</c:v>
                </c:pt>
                <c:pt idx="7">
                  <c:v>0.19598460086114472</c:v>
                </c:pt>
                <c:pt idx="8">
                  <c:v>0.19368980498523891</c:v>
                </c:pt>
                <c:pt idx="9">
                  <c:v>0.20819601822589651</c:v>
                </c:pt>
                <c:pt idx="10">
                  <c:v>0.18646279768303634</c:v>
                </c:pt>
                <c:pt idx="11">
                  <c:v>0.1966120958090723</c:v>
                </c:pt>
                <c:pt idx="12">
                  <c:v>0.16806766754997615</c:v>
                </c:pt>
                <c:pt idx="13">
                  <c:v>0.18982769754123469</c:v>
                </c:pt>
                <c:pt idx="14">
                  <c:v>0.20072669302856166</c:v>
                </c:pt>
                <c:pt idx="15">
                  <c:v>0.19735768116391314</c:v>
                </c:pt>
                <c:pt idx="16">
                  <c:v>0.20308501092691111</c:v>
                </c:pt>
                <c:pt idx="17">
                  <c:v>0.17737623026721933</c:v>
                </c:pt>
                <c:pt idx="18">
                  <c:v>0.17336209773512978</c:v>
                </c:pt>
                <c:pt idx="19">
                  <c:v>0.18457843280890907</c:v>
                </c:pt>
                <c:pt idx="20">
                  <c:v>0.17283344670086112</c:v>
                </c:pt>
                <c:pt idx="21">
                  <c:v>0.15844882976784869</c:v>
                </c:pt>
                <c:pt idx="22">
                  <c:v>0.20074099056766931</c:v>
                </c:pt>
                <c:pt idx="23">
                  <c:v>0.19038134389702027</c:v>
                </c:pt>
                <c:pt idx="24">
                  <c:v>0.1954266804111997</c:v>
                </c:pt>
                <c:pt idx="25">
                  <c:v>0.1784827277995607</c:v>
                </c:pt>
              </c:numCache>
            </c:numRef>
          </c:val>
          <c:smooth val="1"/>
        </c:ser>
        <c:ser>
          <c:idx val="1"/>
          <c:order val="1"/>
          <c:tx>
            <c:v>Activa en U$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13"/>
            <c:spPr>
              <a:noFill/>
              <a:ln w="9525">
                <a:noFill/>
              </a:ln>
            </c:spPr>
          </c:marker>
          <c:cat>
            <c:strRef>
              <c:f>Hoja1!$AP$6:$CT$6</c:f>
              <c:strCache>
                <c:ptCount val="26"/>
                <c:pt idx="0">
                  <c:v>Dic02-1</c:v>
                </c:pt>
                <c:pt idx="1">
                  <c:v>Dic02-2</c:v>
                </c:pt>
                <c:pt idx="2">
                  <c:v>Dic02-3</c:v>
                </c:pt>
                <c:pt idx="3">
                  <c:v>Dic02-4</c:v>
                </c:pt>
                <c:pt idx="4">
                  <c:v>Ene 03-1</c:v>
                </c:pt>
                <c:pt idx="5">
                  <c:v>Ene 03-2</c:v>
                </c:pt>
                <c:pt idx="6">
                  <c:v>Ene 03-3</c:v>
                </c:pt>
                <c:pt idx="7">
                  <c:v>Ene 03-4</c:v>
                </c:pt>
                <c:pt idx="8">
                  <c:v>Ene 03-5</c:v>
                </c:pt>
                <c:pt idx="9">
                  <c:v>Feb 03-1</c:v>
                </c:pt>
                <c:pt idx="10">
                  <c:v>Feb 03-2</c:v>
                </c:pt>
                <c:pt idx="11">
                  <c:v>Feb 03-3</c:v>
                </c:pt>
                <c:pt idx="12">
                  <c:v>Feb 03-4</c:v>
                </c:pt>
                <c:pt idx="13">
                  <c:v>Mar 03-1</c:v>
                </c:pt>
                <c:pt idx="14">
                  <c:v>Mar 03-2</c:v>
                </c:pt>
                <c:pt idx="15">
                  <c:v>Mar 03-3</c:v>
                </c:pt>
                <c:pt idx="16">
                  <c:v>Mar 03-4</c:v>
                </c:pt>
                <c:pt idx="17">
                  <c:v>Abr 03-1</c:v>
                </c:pt>
                <c:pt idx="18">
                  <c:v>Abr 03-2</c:v>
                </c:pt>
                <c:pt idx="19">
                  <c:v>Abr 03-3</c:v>
                </c:pt>
                <c:pt idx="20">
                  <c:v>Abr 03-4</c:v>
                </c:pt>
                <c:pt idx="21">
                  <c:v>Abr 03-5</c:v>
                </c:pt>
                <c:pt idx="22">
                  <c:v>May 03 - 1</c:v>
                </c:pt>
                <c:pt idx="23">
                  <c:v>May 03 - 2</c:v>
                </c:pt>
                <c:pt idx="24">
                  <c:v>May 03 - 3</c:v>
                </c:pt>
                <c:pt idx="25">
                  <c:v>May 03 - 4</c:v>
                </c:pt>
              </c:strCache>
            </c:strRef>
          </c:cat>
          <c:val>
            <c:numRef>
              <c:f>Hoja1!$AP$38:$CT$38</c:f>
              <c:numCache>
                <c:formatCode>0.00%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0.16973066254155028</c:v>
                </c:pt>
                <c:pt idx="3">
                  <c:v>0.16535946641774169</c:v>
                </c:pt>
                <c:pt idx="4">
                  <c:v>0.12760422021337609</c:v>
                </c:pt>
                <c:pt idx="5">
                  <c:v>0.13633431422274223</c:v>
                </c:pt>
                <c:pt idx="6">
                  <c:v>0.13015584087448337</c:v>
                </c:pt>
                <c:pt idx="7">
                  <c:v>0.11427344728401795</c:v>
                </c:pt>
                <c:pt idx="8">
                  <c:v>0.10873947824934888</c:v>
                </c:pt>
                <c:pt idx="9">
                  <c:v>0.12481968854061996</c:v>
                </c:pt>
                <c:pt idx="10">
                  <c:v>0.13365884680273826</c:v>
                </c:pt>
                <c:pt idx="11">
                  <c:v>0.13299511063018793</c:v>
                </c:pt>
                <c:pt idx="12">
                  <c:v>0.12792221089654848</c:v>
                </c:pt>
                <c:pt idx="13">
                  <c:v>0.1149004304391423</c:v>
                </c:pt>
                <c:pt idx="14">
                  <c:v>0.11159105695051127</c:v>
                </c:pt>
                <c:pt idx="15">
                  <c:v>0.12896872203416182</c:v>
                </c:pt>
                <c:pt idx="16">
                  <c:v>0.12464016174701423</c:v>
                </c:pt>
                <c:pt idx="17">
                  <c:v>0.12475759746236254</c:v>
                </c:pt>
                <c:pt idx="18">
                  <c:v>0.12547555769529301</c:v>
                </c:pt>
                <c:pt idx="19">
                  <c:v>0.13020176301977582</c:v>
                </c:pt>
                <c:pt idx="20">
                  <c:v>0.11966582561093943</c:v>
                </c:pt>
                <c:pt idx="21">
                  <c:v>0.10431420376687392</c:v>
                </c:pt>
                <c:pt idx="22">
                  <c:v>0.11840755653461385</c:v>
                </c:pt>
                <c:pt idx="23">
                  <c:v>0.12007959666450235</c:v>
                </c:pt>
                <c:pt idx="24">
                  <c:v>0.11945401516677273</c:v>
                </c:pt>
                <c:pt idx="25">
                  <c:v>0.11876636720109918</c:v>
                </c:pt>
              </c:numCache>
            </c:numRef>
          </c:val>
          <c:smooth val="1"/>
        </c:ser>
        <c:ser>
          <c:idx val="2"/>
          <c:order val="2"/>
          <c:tx>
            <c:v>Consolidado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Hoja1!$AP$6:$CT$6</c:f>
              <c:strCache>
                <c:ptCount val="26"/>
                <c:pt idx="0">
                  <c:v>Dic02-1</c:v>
                </c:pt>
                <c:pt idx="1">
                  <c:v>Dic02-2</c:v>
                </c:pt>
                <c:pt idx="2">
                  <c:v>Dic02-3</c:v>
                </c:pt>
                <c:pt idx="3">
                  <c:v>Dic02-4</c:v>
                </c:pt>
                <c:pt idx="4">
                  <c:v>Ene 03-1</c:v>
                </c:pt>
                <c:pt idx="5">
                  <c:v>Ene 03-2</c:v>
                </c:pt>
                <c:pt idx="6">
                  <c:v>Ene 03-3</c:v>
                </c:pt>
                <c:pt idx="7">
                  <c:v>Ene 03-4</c:v>
                </c:pt>
                <c:pt idx="8">
                  <c:v>Ene 03-5</c:v>
                </c:pt>
                <c:pt idx="9">
                  <c:v>Feb 03-1</c:v>
                </c:pt>
                <c:pt idx="10">
                  <c:v>Feb 03-2</c:v>
                </c:pt>
                <c:pt idx="11">
                  <c:v>Feb 03-3</c:v>
                </c:pt>
                <c:pt idx="12">
                  <c:v>Feb 03-4</c:v>
                </c:pt>
                <c:pt idx="13">
                  <c:v>Mar 03-1</c:v>
                </c:pt>
                <c:pt idx="14">
                  <c:v>Mar 03-2</c:v>
                </c:pt>
                <c:pt idx="15">
                  <c:v>Mar 03-3</c:v>
                </c:pt>
                <c:pt idx="16">
                  <c:v>Mar 03-4</c:v>
                </c:pt>
                <c:pt idx="17">
                  <c:v>Abr 03-1</c:v>
                </c:pt>
                <c:pt idx="18">
                  <c:v>Abr 03-2</c:v>
                </c:pt>
                <c:pt idx="19">
                  <c:v>Abr 03-3</c:v>
                </c:pt>
                <c:pt idx="20">
                  <c:v>Abr 03-4</c:v>
                </c:pt>
                <c:pt idx="21">
                  <c:v>Abr 03-5</c:v>
                </c:pt>
                <c:pt idx="22">
                  <c:v>May 03 - 1</c:v>
                </c:pt>
                <c:pt idx="23">
                  <c:v>May 03 - 2</c:v>
                </c:pt>
                <c:pt idx="24">
                  <c:v>May 03 - 3</c:v>
                </c:pt>
                <c:pt idx="25">
                  <c:v>May 03 - 4</c:v>
                </c:pt>
              </c:strCache>
            </c:strRef>
          </c:cat>
          <c:val>
            <c:numRef>
              <c:f>Hoja1!$AP$40:$CT$40</c:f>
              <c:numCache>
                <c:formatCode>0.00%</c:formatCode>
                <c:ptCount val="26"/>
                <c:pt idx="0">
                  <c:v>0.18135522517474381</c:v>
                </c:pt>
                <c:pt idx="1">
                  <c:v>0.18815582042867857</c:v>
                </c:pt>
                <c:pt idx="2">
                  <c:v>1.7628341712032154E-2</c:v>
                </c:pt>
                <c:pt idx="3">
                  <c:v>0.1752468799717177</c:v>
                </c:pt>
                <c:pt idx="4">
                  <c:v>0.12949273580532517</c:v>
                </c:pt>
                <c:pt idx="5">
                  <c:v>0.13730701301318379</c:v>
                </c:pt>
                <c:pt idx="6">
                  <c:v>0.13280451726649894</c:v>
                </c:pt>
                <c:pt idx="7">
                  <c:v>0.11739818743610467</c:v>
                </c:pt>
                <c:pt idx="8">
                  <c:v>0.1112462961479368</c:v>
                </c:pt>
                <c:pt idx="9">
                  <c:v>0.12712208588331228</c:v>
                </c:pt>
                <c:pt idx="10">
                  <c:v>0.13761598610824072</c:v>
                </c:pt>
                <c:pt idx="11">
                  <c:v>0.13848094568113245</c:v>
                </c:pt>
                <c:pt idx="12">
                  <c:v>0.13106801669198098</c:v>
                </c:pt>
                <c:pt idx="13">
                  <c:v>0.11743298262875983</c:v>
                </c:pt>
                <c:pt idx="14">
                  <c:v>0.11509515585815516</c:v>
                </c:pt>
                <c:pt idx="15">
                  <c:v>0.13402045855532987</c:v>
                </c:pt>
                <c:pt idx="16">
                  <c:v>0.13042579085825209</c:v>
                </c:pt>
                <c:pt idx="17">
                  <c:v>0.12706345697348503</c:v>
                </c:pt>
                <c:pt idx="18">
                  <c:v>0.12692031451562558</c:v>
                </c:pt>
                <c:pt idx="19">
                  <c:v>0.13397284890317107</c:v>
                </c:pt>
                <c:pt idx="20">
                  <c:v>0.12095358427117192</c:v>
                </c:pt>
                <c:pt idx="21">
                  <c:v>0.10860390627173204</c:v>
                </c:pt>
                <c:pt idx="22">
                  <c:v>0.12323840453675765</c:v>
                </c:pt>
                <c:pt idx="23">
                  <c:v>0.1235412240436409</c:v>
                </c:pt>
                <c:pt idx="24">
                  <c:v>0.12199705235405885</c:v>
                </c:pt>
                <c:pt idx="25">
                  <c:v>0.1250042512280613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40064"/>
        <c:axId val="83393920"/>
      </c:lineChart>
      <c:catAx>
        <c:axId val="8324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NI"/>
          </a:p>
        </c:txPr>
        <c:crossAx val="8339392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83393920"/>
        <c:scaling>
          <c:orientation val="minMax"/>
          <c:max val="0.23"/>
          <c:min val="9.000000000000002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NI"/>
          </a:p>
        </c:txPr>
        <c:crossAx val="83240064"/>
        <c:crosses val="autoZero"/>
        <c:crossBetween val="between"/>
        <c:majorUnit val="2.0000000000000011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N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NI"/>
    </a:p>
  </c:txPr>
  <c:printSettings>
    <c:headerFooter alignWithMargins="0"/>
    <c:pageMargins b="1" l="0.75000000000000278" r="0.75000000000000278" t="1" header="0" footer="0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N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Margen Financiero</a:t>
            </a:r>
          </a:p>
        </c:rich>
      </c:tx>
      <c:layout>
        <c:manualLayout>
          <c:xMode val="edge"/>
          <c:yMode val="edge"/>
          <c:x val="0.28481012658227983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51898734177244"/>
          <c:y val="7.3863738824655523E-2"/>
          <c:w val="0.72151898734177211"/>
          <c:h val="0.78125108372231478"/>
        </c:manualLayout>
      </c:layout>
      <c:lineChart>
        <c:grouping val="standard"/>
        <c:varyColors val="0"/>
        <c:ser>
          <c:idx val="0"/>
          <c:order val="0"/>
          <c:tx>
            <c:strRef>
              <c:f>Hoja1!$A$43</c:f>
              <c:strCache>
                <c:ptCount val="1"/>
                <c:pt idx="0">
                  <c:v>Córdobas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square"/>
            <c:size val="13"/>
            <c:spPr>
              <a:noFill/>
              <a:ln w="9525">
                <a:noFill/>
              </a:ln>
            </c:spPr>
          </c:marker>
          <c:cat>
            <c:strRef>
              <c:f>Hoja1!$AP$6:$CT$6</c:f>
              <c:strCache>
                <c:ptCount val="26"/>
                <c:pt idx="0">
                  <c:v>Dic02-1</c:v>
                </c:pt>
                <c:pt idx="1">
                  <c:v>Dic02-2</c:v>
                </c:pt>
                <c:pt idx="2">
                  <c:v>Dic02-3</c:v>
                </c:pt>
                <c:pt idx="3">
                  <c:v>Dic02-4</c:v>
                </c:pt>
                <c:pt idx="4">
                  <c:v>Ene 03-1</c:v>
                </c:pt>
                <c:pt idx="5">
                  <c:v>Ene 03-2</c:v>
                </c:pt>
                <c:pt idx="6">
                  <c:v>Ene 03-3</c:v>
                </c:pt>
                <c:pt idx="7">
                  <c:v>Ene 03-4</c:v>
                </c:pt>
                <c:pt idx="8">
                  <c:v>Ene 03-5</c:v>
                </c:pt>
                <c:pt idx="9">
                  <c:v>Feb 03-1</c:v>
                </c:pt>
                <c:pt idx="10">
                  <c:v>Feb 03-2</c:v>
                </c:pt>
                <c:pt idx="11">
                  <c:v>Feb 03-3</c:v>
                </c:pt>
                <c:pt idx="12">
                  <c:v>Feb 03-4</c:v>
                </c:pt>
                <c:pt idx="13">
                  <c:v>Mar 03-1</c:v>
                </c:pt>
                <c:pt idx="14">
                  <c:v>Mar 03-2</c:v>
                </c:pt>
                <c:pt idx="15">
                  <c:v>Mar 03-3</c:v>
                </c:pt>
                <c:pt idx="16">
                  <c:v>Mar 03-4</c:v>
                </c:pt>
                <c:pt idx="17">
                  <c:v>Abr 03-1</c:v>
                </c:pt>
                <c:pt idx="18">
                  <c:v>Abr 03-2</c:v>
                </c:pt>
                <c:pt idx="19">
                  <c:v>Abr 03-3</c:v>
                </c:pt>
                <c:pt idx="20">
                  <c:v>Abr 03-4</c:v>
                </c:pt>
                <c:pt idx="21">
                  <c:v>Abr 03-5</c:v>
                </c:pt>
                <c:pt idx="22">
                  <c:v>May 03 - 1</c:v>
                </c:pt>
                <c:pt idx="23">
                  <c:v>May 03 - 2</c:v>
                </c:pt>
                <c:pt idx="24">
                  <c:v>May 03 - 3</c:v>
                </c:pt>
                <c:pt idx="25">
                  <c:v>May 03 - 4</c:v>
                </c:pt>
              </c:strCache>
            </c:strRef>
          </c:cat>
          <c:val>
            <c:numRef>
              <c:f>Hoja1!$AP$43:$CT$43</c:f>
              <c:numCache>
                <c:formatCode>0.00%</c:formatCode>
                <c:ptCount val="26"/>
                <c:pt idx="0">
                  <c:v>-8.0244312757391925E-2</c:v>
                </c:pt>
                <c:pt idx="1">
                  <c:v>-0.1179062132214435</c:v>
                </c:pt>
                <c:pt idx="2">
                  <c:v>0.1432909458618313</c:v>
                </c:pt>
                <c:pt idx="3">
                  <c:v>0.12439783674147571</c:v>
                </c:pt>
                <c:pt idx="4">
                  <c:v>0.15112287143414882</c:v>
                </c:pt>
                <c:pt idx="5">
                  <c:v>0.10484485435703227</c:v>
                </c:pt>
                <c:pt idx="6">
                  <c:v>9.3981743116962432E-2</c:v>
                </c:pt>
                <c:pt idx="7">
                  <c:v>0.11048302873942988</c:v>
                </c:pt>
                <c:pt idx="8">
                  <c:v>0.11097196888831648</c:v>
                </c:pt>
                <c:pt idx="9">
                  <c:v>0.14132822678865797</c:v>
                </c:pt>
                <c:pt idx="10">
                  <c:v>0.11618939720235914</c:v>
                </c:pt>
                <c:pt idx="11">
                  <c:v>0.11137790951517862</c:v>
                </c:pt>
                <c:pt idx="12">
                  <c:v>9.1056097838679739E-2</c:v>
                </c:pt>
                <c:pt idx="13">
                  <c:v>0.1231828338891926</c:v>
                </c:pt>
                <c:pt idx="14">
                  <c:v>0.12678309149901293</c:v>
                </c:pt>
                <c:pt idx="15">
                  <c:v>0.12296747597194647</c:v>
                </c:pt>
                <c:pt idx="16">
                  <c:v>0.12152437856963483</c:v>
                </c:pt>
                <c:pt idx="17">
                  <c:v>0.12083650814466472</c:v>
                </c:pt>
                <c:pt idx="18">
                  <c:v>0.10358578352618483</c:v>
                </c:pt>
                <c:pt idx="19">
                  <c:v>0.10534287649748388</c:v>
                </c:pt>
                <c:pt idx="20">
                  <c:v>9.4677403311391406E-2</c:v>
                </c:pt>
                <c:pt idx="21">
                  <c:v>8.6890450724317059E-2</c:v>
                </c:pt>
                <c:pt idx="22">
                  <c:v>0.12583668959388999</c:v>
                </c:pt>
                <c:pt idx="23">
                  <c:v>0.11241460914721903</c:v>
                </c:pt>
                <c:pt idx="24">
                  <c:v>0.12029461413814814</c:v>
                </c:pt>
                <c:pt idx="25">
                  <c:v>0.10282847837366225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Hoja1!$A$44</c:f>
              <c:strCache>
                <c:ptCount val="1"/>
                <c:pt idx="0">
                  <c:v>Dólares  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13"/>
            <c:spPr>
              <a:noFill/>
              <a:ln w="9525">
                <a:noFill/>
              </a:ln>
            </c:spPr>
          </c:marker>
          <c:cat>
            <c:strRef>
              <c:f>Hoja1!$AP$6:$CT$6</c:f>
              <c:strCache>
                <c:ptCount val="26"/>
                <c:pt idx="0">
                  <c:v>Dic02-1</c:v>
                </c:pt>
                <c:pt idx="1">
                  <c:v>Dic02-2</c:v>
                </c:pt>
                <c:pt idx="2">
                  <c:v>Dic02-3</c:v>
                </c:pt>
                <c:pt idx="3">
                  <c:v>Dic02-4</c:v>
                </c:pt>
                <c:pt idx="4">
                  <c:v>Ene 03-1</c:v>
                </c:pt>
                <c:pt idx="5">
                  <c:v>Ene 03-2</c:v>
                </c:pt>
                <c:pt idx="6">
                  <c:v>Ene 03-3</c:v>
                </c:pt>
                <c:pt idx="7">
                  <c:v>Ene 03-4</c:v>
                </c:pt>
                <c:pt idx="8">
                  <c:v>Ene 03-5</c:v>
                </c:pt>
                <c:pt idx="9">
                  <c:v>Feb 03-1</c:v>
                </c:pt>
                <c:pt idx="10">
                  <c:v>Feb 03-2</c:v>
                </c:pt>
                <c:pt idx="11">
                  <c:v>Feb 03-3</c:v>
                </c:pt>
                <c:pt idx="12">
                  <c:v>Feb 03-4</c:v>
                </c:pt>
                <c:pt idx="13">
                  <c:v>Mar 03-1</c:v>
                </c:pt>
                <c:pt idx="14">
                  <c:v>Mar 03-2</c:v>
                </c:pt>
                <c:pt idx="15">
                  <c:v>Mar 03-3</c:v>
                </c:pt>
                <c:pt idx="16">
                  <c:v>Mar 03-4</c:v>
                </c:pt>
                <c:pt idx="17">
                  <c:v>Abr 03-1</c:v>
                </c:pt>
                <c:pt idx="18">
                  <c:v>Abr 03-2</c:v>
                </c:pt>
                <c:pt idx="19">
                  <c:v>Abr 03-3</c:v>
                </c:pt>
                <c:pt idx="20">
                  <c:v>Abr 03-4</c:v>
                </c:pt>
                <c:pt idx="21">
                  <c:v>Abr 03-5</c:v>
                </c:pt>
                <c:pt idx="22">
                  <c:v>May 03 - 1</c:v>
                </c:pt>
                <c:pt idx="23">
                  <c:v>May 03 - 2</c:v>
                </c:pt>
                <c:pt idx="24">
                  <c:v>May 03 - 3</c:v>
                </c:pt>
                <c:pt idx="25">
                  <c:v>May 03 - 4</c:v>
                </c:pt>
              </c:strCache>
            </c:strRef>
          </c:cat>
          <c:val>
            <c:numRef>
              <c:f>Hoja1!$AP$44:$CT$44</c:f>
              <c:numCache>
                <c:formatCode>0.00%</c:formatCode>
                <c:ptCount val="26"/>
                <c:pt idx="0">
                  <c:v>-7.280788080338621E-2</c:v>
                </c:pt>
                <c:pt idx="1">
                  <c:v>-6.7762539956565282E-2</c:v>
                </c:pt>
                <c:pt idx="2">
                  <c:v>0.10151484895165588</c:v>
                </c:pt>
                <c:pt idx="3">
                  <c:v>9.7055576643304428E-2</c:v>
                </c:pt>
                <c:pt idx="4">
                  <c:v>6.2938264660111556E-2</c:v>
                </c:pt>
                <c:pt idx="5">
                  <c:v>6.4063484767787907E-2</c:v>
                </c:pt>
                <c:pt idx="6">
                  <c:v>6.3233065614629741E-2</c:v>
                </c:pt>
                <c:pt idx="7">
                  <c:v>5.0433369448413423E-2</c:v>
                </c:pt>
                <c:pt idx="8">
                  <c:v>4.9341525265505795E-2</c:v>
                </c:pt>
                <c:pt idx="9">
                  <c:v>5.6478352135487506E-2</c:v>
                </c:pt>
                <c:pt idx="10">
                  <c:v>6.6390022432487331E-2</c:v>
                </c:pt>
                <c:pt idx="11">
                  <c:v>6.8741440488273131E-2</c:v>
                </c:pt>
                <c:pt idx="12">
                  <c:v>5.8385719907691369E-2</c:v>
                </c:pt>
                <c:pt idx="13">
                  <c:v>4.9200863857943727E-2</c:v>
                </c:pt>
                <c:pt idx="14">
                  <c:v>4.3762469174490184E-2</c:v>
                </c:pt>
                <c:pt idx="15">
                  <c:v>6.1256438206282265E-2</c:v>
                </c:pt>
                <c:pt idx="16">
                  <c:v>6.2763920340847698E-2</c:v>
                </c:pt>
                <c:pt idx="17">
                  <c:v>6.3408980310087487E-2</c:v>
                </c:pt>
                <c:pt idx="18">
                  <c:v>5.8463418205062387E-2</c:v>
                </c:pt>
                <c:pt idx="19">
                  <c:v>6.3712343214087599E-2</c:v>
                </c:pt>
                <c:pt idx="20">
                  <c:v>5.4835995874511545E-2</c:v>
                </c:pt>
                <c:pt idx="21">
                  <c:v>3.9312321376727855E-2</c:v>
                </c:pt>
                <c:pt idx="22">
                  <c:v>5.458805024844289E-2</c:v>
                </c:pt>
                <c:pt idx="23">
                  <c:v>5.4320749344794167E-2</c:v>
                </c:pt>
                <c:pt idx="24">
                  <c:v>5.6853974925974882E-2</c:v>
                </c:pt>
                <c:pt idx="25">
                  <c:v>5.3497004053761718E-2</c:v>
                </c:pt>
              </c:numCache>
            </c:numRef>
          </c:val>
          <c:smooth val="1"/>
        </c:ser>
        <c:ser>
          <c:idx val="2"/>
          <c:order val="2"/>
          <c:tx>
            <c:v>Consolidado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Hoja1!$AP$6:$CT$6</c:f>
              <c:strCache>
                <c:ptCount val="26"/>
                <c:pt idx="0">
                  <c:v>Dic02-1</c:v>
                </c:pt>
                <c:pt idx="1">
                  <c:v>Dic02-2</c:v>
                </c:pt>
                <c:pt idx="2">
                  <c:v>Dic02-3</c:v>
                </c:pt>
                <c:pt idx="3">
                  <c:v>Dic02-4</c:v>
                </c:pt>
                <c:pt idx="4">
                  <c:v>Ene 03-1</c:v>
                </c:pt>
                <c:pt idx="5">
                  <c:v>Ene 03-2</c:v>
                </c:pt>
                <c:pt idx="6">
                  <c:v>Ene 03-3</c:v>
                </c:pt>
                <c:pt idx="7">
                  <c:v>Ene 03-4</c:v>
                </c:pt>
                <c:pt idx="8">
                  <c:v>Ene 03-5</c:v>
                </c:pt>
                <c:pt idx="9">
                  <c:v>Feb 03-1</c:v>
                </c:pt>
                <c:pt idx="10">
                  <c:v>Feb 03-2</c:v>
                </c:pt>
                <c:pt idx="11">
                  <c:v>Feb 03-3</c:v>
                </c:pt>
                <c:pt idx="12">
                  <c:v>Feb 03-4</c:v>
                </c:pt>
                <c:pt idx="13">
                  <c:v>Mar 03-1</c:v>
                </c:pt>
                <c:pt idx="14">
                  <c:v>Mar 03-2</c:v>
                </c:pt>
                <c:pt idx="15">
                  <c:v>Mar 03-3</c:v>
                </c:pt>
                <c:pt idx="16">
                  <c:v>Mar 03-4</c:v>
                </c:pt>
                <c:pt idx="17">
                  <c:v>Abr 03-1</c:v>
                </c:pt>
                <c:pt idx="18">
                  <c:v>Abr 03-2</c:v>
                </c:pt>
                <c:pt idx="19">
                  <c:v>Abr 03-3</c:v>
                </c:pt>
                <c:pt idx="20">
                  <c:v>Abr 03-4</c:v>
                </c:pt>
                <c:pt idx="21">
                  <c:v>Abr 03-5</c:v>
                </c:pt>
                <c:pt idx="22">
                  <c:v>May 03 - 1</c:v>
                </c:pt>
                <c:pt idx="23">
                  <c:v>May 03 - 2</c:v>
                </c:pt>
                <c:pt idx="24">
                  <c:v>May 03 - 3</c:v>
                </c:pt>
                <c:pt idx="25">
                  <c:v>May 03 - 4</c:v>
                </c:pt>
              </c:strCache>
            </c:strRef>
          </c:cat>
          <c:val>
            <c:numRef>
              <c:f>Hoja1!$AP$45:$CT$45</c:f>
              <c:numCache>
                <c:formatCode>0.00%</c:formatCode>
                <c:ptCount val="26"/>
                <c:pt idx="0">
                  <c:v>-36589.994873330223</c:v>
                </c:pt>
                <c:pt idx="1">
                  <c:v>-26280.453870287627</c:v>
                </c:pt>
                <c:pt idx="2">
                  <c:v>-26302.188962409116</c:v>
                </c:pt>
                <c:pt idx="3">
                  <c:v>-31091.89539314622</c:v>
                </c:pt>
                <c:pt idx="4">
                  <c:v>6.5556147676565271E-2</c:v>
                </c:pt>
                <c:pt idx="5">
                  <c:v>6.2039326385052648E-2</c:v>
                </c:pt>
                <c:pt idx="6">
                  <c:v>6.1815859867667994E-2</c:v>
                </c:pt>
                <c:pt idx="7">
                  <c:v>4.8576130789595356E-2</c:v>
                </c:pt>
                <c:pt idx="8">
                  <c:v>4.2453808511222296E-2</c:v>
                </c:pt>
                <c:pt idx="9">
                  <c:v>5.9198464911457124E-2</c:v>
                </c:pt>
                <c:pt idx="10">
                  <c:v>6.975679528056869E-2</c:v>
                </c:pt>
                <c:pt idx="11">
                  <c:v>6.5553131557464561E-2</c:v>
                </c:pt>
                <c:pt idx="12">
                  <c:v>6.00232648312502E-2</c:v>
                </c:pt>
                <c:pt idx="13">
                  <c:v>5.146896757367185E-2</c:v>
                </c:pt>
                <c:pt idx="14">
                  <c:v>4.6356740011014086E-2</c:v>
                </c:pt>
                <c:pt idx="15">
                  <c:v>6.5113523903222711E-2</c:v>
                </c:pt>
                <c:pt idx="16">
                  <c:v>6.2052087510419296E-2</c:v>
                </c:pt>
                <c:pt idx="17">
                  <c:v>6.6972992070601353E-2</c:v>
                </c:pt>
                <c:pt idx="18">
                  <c:v>5.9458812936218228E-2</c:v>
                </c:pt>
                <c:pt idx="19">
                  <c:v>6.5457382950104531E-2</c:v>
                </c:pt>
                <c:pt idx="20">
                  <c:v>5.2758329083394187E-2</c:v>
                </c:pt>
                <c:pt idx="21">
                  <c:v>4.077823633983213E-2</c:v>
                </c:pt>
                <c:pt idx="22">
                  <c:v>5.6047657982324167E-2</c:v>
                </c:pt>
                <c:pt idx="23">
                  <c:v>5.557682497056507E-2</c:v>
                </c:pt>
                <c:pt idx="24">
                  <c:v>5.6141678899659514E-2</c:v>
                </c:pt>
                <c:pt idx="25">
                  <c:v>5.6681866352443239E-2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88064"/>
        <c:axId val="83289600"/>
      </c:lineChart>
      <c:catAx>
        <c:axId val="8328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NI"/>
          </a:p>
        </c:txPr>
        <c:crossAx val="8328960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83289600"/>
        <c:scaling>
          <c:orientation val="minMax"/>
          <c:max val="0.17"/>
          <c:min val="3.0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NI"/>
          </a:p>
        </c:txPr>
        <c:crossAx val="83288064"/>
        <c:crosses val="autoZero"/>
        <c:crossBetween val="between"/>
        <c:majorUnit val="2.0000000000000011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8860759493670856"/>
          <c:y val="0.22443211643999114"/>
          <c:w val="0.94303797468354711"/>
          <c:h val="0.872160283941779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N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NI"/>
    </a:p>
  </c:txPr>
  <c:printSettings>
    <c:headerFooter alignWithMargins="0"/>
    <c:pageMargins b="1" l="0.75000000000000278" r="0.75000000000000278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171450</xdr:colOff>
      <xdr:row>47</xdr:row>
      <xdr:rowOff>19050</xdr:rowOff>
    </xdr:from>
    <xdr:to>
      <xdr:col>57</xdr:col>
      <xdr:colOff>533400</xdr:colOff>
      <xdr:row>67</xdr:row>
      <xdr:rowOff>133350</xdr:rowOff>
    </xdr:to>
    <xdr:graphicFrame macro="">
      <xdr:nvGraphicFramePr>
        <xdr:cNvPr id="39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609600</xdr:colOff>
      <xdr:row>47</xdr:row>
      <xdr:rowOff>0</xdr:rowOff>
    </xdr:from>
    <xdr:to>
      <xdr:col>66</xdr:col>
      <xdr:colOff>133350</xdr:colOff>
      <xdr:row>67</xdr:row>
      <xdr:rowOff>114300</xdr:rowOff>
    </xdr:to>
    <xdr:graphicFrame macro="">
      <xdr:nvGraphicFramePr>
        <xdr:cNvPr id="39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66</xdr:col>
      <xdr:colOff>219075</xdr:colOff>
      <xdr:row>47</xdr:row>
      <xdr:rowOff>19050</xdr:rowOff>
    </xdr:from>
    <xdr:to>
      <xdr:col>73</xdr:col>
      <xdr:colOff>733425</xdr:colOff>
      <xdr:row>67</xdr:row>
      <xdr:rowOff>133350</xdr:rowOff>
    </xdr:to>
    <xdr:graphicFrame macro="">
      <xdr:nvGraphicFramePr>
        <xdr:cNvPr id="39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71</xdr:col>
      <xdr:colOff>302380</xdr:colOff>
      <xdr:row>2</xdr:row>
      <xdr:rowOff>206121</xdr:rowOff>
    </xdr:from>
    <xdr:to>
      <xdr:col>79</xdr:col>
      <xdr:colOff>667657</xdr:colOff>
      <xdr:row>8</xdr:row>
      <xdr:rowOff>156526</xdr:rowOff>
    </xdr:to>
    <xdr:pic>
      <xdr:nvPicPr>
        <xdr:cNvPr id="6472" name="3 Imagen" descr="C:\Users\acarrero\AppData\Local\Microsoft\Windows\Temporary Internet Files\Content.Outlook\K0OXC3MT\logo_azul_membret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2630" y="523621"/>
          <a:ext cx="6545944" cy="1410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eb3\UEF\Tasas%20Ponderadas\REPORTES\TASAS%20PASIVAS99%20CONS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eb3\UEF\Tasas%20Ponderadas\REPORTES\2003\TASAS%20PASIVAS%20CONSOL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eb3\UEF\Tasas%20Ponderadas\REPORTES\TASAS%20PASIVAS%20CONSOL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p1\bda\Tasas%20Programacion%20Monetaria\TASAS%20PASIVAS%20CONSOL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a\tasas%20ponder\TASAS%20PASIVAS99%20CONSO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eb3\UEF\Tasas%20Ponderadas\REPORTES\Margen%20Ponderad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co\Mis%20documentos\UEF\Tasas\Margen%20Ponderado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gen%20Ponderado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eb3\UEF\Tasas%20Ponderadas\REPORTES\Margen%20Ponderado%20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j\Mis%20documentos\UEF\Tasas\2003\Margen%20Ponderado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ahorro C$"/>
      <sheetName val="ahorro US$"/>
      <sheetName val="P1C$"/>
      <sheetName val="P1US$"/>
      <sheetName val="P2C$"/>
      <sheetName val="P2US$"/>
      <sheetName val="P3C$"/>
      <sheetName val="P3US$"/>
      <sheetName val="P6C$"/>
      <sheetName val="P6US$"/>
      <sheetName val="P9C$"/>
      <sheetName val="P9US$"/>
      <sheetName val="1 año C$"/>
      <sheetName val="1 año US$"/>
      <sheetName val="mas de 1 año C$"/>
      <sheetName val="mas de 1 año US$"/>
      <sheetName val="salidaC$"/>
      <sheetName val="salidaUS$"/>
    </sheetNames>
    <sheetDataSet>
      <sheetData sheetId="0"/>
      <sheetData sheetId="1">
        <row r="196">
          <cell r="AG196">
            <v>6.8871664027135057E-2</v>
          </cell>
        </row>
        <row r="197">
          <cell r="AG197">
            <v>7.0871152663381926E-2</v>
          </cell>
        </row>
        <row r="198">
          <cell r="AG198">
            <v>6.7024720710939859E-2</v>
          </cell>
          <cell r="AK198">
            <v>7.2738663510282159E-2</v>
          </cell>
        </row>
        <row r="199">
          <cell r="AG199">
            <v>6.8854512451440836E-2</v>
          </cell>
        </row>
        <row r="200">
          <cell r="AG200">
            <v>6.8688312702051696E-2</v>
          </cell>
        </row>
        <row r="201">
          <cell r="AG201">
            <v>6.7825674318720525E-2</v>
          </cell>
        </row>
        <row r="202">
          <cell r="AG202">
            <v>6.7077791219867788E-2</v>
          </cell>
        </row>
        <row r="203">
          <cell r="AG203">
            <v>6.5146355872577333E-2</v>
          </cell>
        </row>
        <row r="204">
          <cell r="AG204">
            <v>6.6480856685055933E-2</v>
          </cell>
          <cell r="AK204">
            <v>7.2442932853519257E-2</v>
          </cell>
        </row>
        <row r="205">
          <cell r="AG205">
            <v>6.6794399553087469E-2</v>
          </cell>
        </row>
        <row r="206">
          <cell r="AG206">
            <v>6.3449537223209784E-2</v>
          </cell>
        </row>
        <row r="207">
          <cell r="AG207">
            <v>6.5683415614758586E-2</v>
          </cell>
        </row>
        <row r="208">
          <cell r="AG208">
            <v>6.4694405580271411E-2</v>
          </cell>
        </row>
        <row r="209">
          <cell r="AG209">
            <v>6.4770183935526165E-2</v>
          </cell>
        </row>
        <row r="210">
          <cell r="AG210">
            <v>5.3316050496172343E-2</v>
          </cell>
        </row>
        <row r="211">
          <cell r="AG211">
            <v>5.4457039739422432E-2</v>
          </cell>
        </row>
        <row r="212">
          <cell r="AG212">
            <v>4.5865944714657679E-2</v>
          </cell>
        </row>
        <row r="213">
          <cell r="AG213">
            <v>5.5775668299636968E-2</v>
          </cell>
        </row>
        <row r="214">
          <cell r="AG214">
            <v>5.3746772217197029E-2</v>
          </cell>
        </row>
        <row r="215">
          <cell r="AG215">
            <v>5.2627272764042395E-2</v>
          </cell>
        </row>
        <row r="216">
          <cell r="AG216">
            <v>5.5349624506168531E-2</v>
          </cell>
        </row>
        <row r="217">
          <cell r="AG217">
            <v>5.4028803408081284E-2</v>
          </cell>
        </row>
        <row r="218">
          <cell r="AG218">
            <v>5.1717859242084691E-2</v>
          </cell>
        </row>
        <row r="219">
          <cell r="AG219">
            <v>4.6495007017683512E-2</v>
          </cell>
        </row>
        <row r="220">
          <cell r="AG220">
            <v>5.6274614575114026E-2</v>
          </cell>
        </row>
        <row r="221">
          <cell r="AG221">
            <v>4.6575377696648615E-2</v>
          </cell>
        </row>
        <row r="222">
          <cell r="AG222">
            <v>5.6161581927920326E-2</v>
          </cell>
        </row>
        <row r="223">
          <cell r="AG223">
            <v>4.6495039794652554E-2</v>
          </cell>
        </row>
        <row r="224">
          <cell r="AG224">
            <v>5.1702873424754964E-2</v>
          </cell>
        </row>
        <row r="225">
          <cell r="AG225">
            <v>5.3503406399188831E-2</v>
          </cell>
        </row>
        <row r="226">
          <cell r="AG226">
            <v>5.0904644356128084E-2</v>
          </cell>
        </row>
        <row r="227">
          <cell r="AG227">
            <v>5.535427815963008E-2</v>
          </cell>
        </row>
        <row r="228">
          <cell r="AG228">
            <v>5.1080964321424574E-2</v>
          </cell>
        </row>
        <row r="229">
          <cell r="AG229">
            <v>4.802365936307737E-2</v>
          </cell>
        </row>
        <row r="230">
          <cell r="AG230">
            <v>4.9631069622442125E-2</v>
          </cell>
        </row>
      </sheetData>
      <sheetData sheetId="2">
        <row r="196">
          <cell r="AG196">
            <v>4.4919989776553051E-2</v>
          </cell>
        </row>
        <row r="197">
          <cell r="AG197">
            <v>4.2061905744328228E-2</v>
          </cell>
        </row>
        <row r="198">
          <cell r="AG198">
            <v>4.4664317664882505E-2</v>
          </cell>
        </row>
        <row r="199">
          <cell r="AG199">
            <v>4.4100351561316135E-2</v>
          </cell>
          <cell r="AK199">
            <v>4.4282422923370687E-2</v>
          </cell>
        </row>
        <row r="200">
          <cell r="AG200">
            <v>4.5254813891953419E-2</v>
          </cell>
        </row>
        <row r="201">
          <cell r="AG201">
            <v>4.254631158367455E-2</v>
          </cell>
        </row>
        <row r="202">
          <cell r="AG202">
            <v>4.215076725209331E-2</v>
          </cell>
        </row>
        <row r="203">
          <cell r="AG203">
            <v>4.3119403074225918E-2</v>
          </cell>
        </row>
        <row r="204">
          <cell r="AG204">
            <v>4.3828852008742918E-2</v>
          </cell>
          <cell r="AK204">
            <v>4.718727384615385E-2</v>
          </cell>
        </row>
        <row r="205">
          <cell r="AG205">
            <v>4.3887170332338861E-2</v>
          </cell>
        </row>
        <row r="206">
          <cell r="AG206">
            <v>4.1072395112476012E-2</v>
          </cell>
        </row>
        <row r="207">
          <cell r="AG207">
            <v>4.1842328700780404E-2</v>
          </cell>
        </row>
        <row r="208">
          <cell r="AG208">
            <v>4.093698963436989E-2</v>
          </cell>
        </row>
        <row r="209">
          <cell r="AG209">
            <v>4.1318985410508241E-2</v>
          </cell>
        </row>
        <row r="210">
          <cell r="AG210">
            <v>3.8366283194833872E-2</v>
          </cell>
        </row>
        <row r="211">
          <cell r="AG211">
            <v>3.3938710919439091E-2</v>
          </cell>
        </row>
        <row r="212">
          <cell r="AG212">
            <v>3.5129836107992606E-2</v>
          </cell>
        </row>
        <row r="213">
          <cell r="AG213">
            <v>3.5912614847526121E-2</v>
          </cell>
        </row>
        <row r="214">
          <cell r="AG214">
            <v>3.0572158339982908E-2</v>
          </cell>
        </row>
        <row r="215">
          <cell r="AG215">
            <v>3.4518001118151322E-2</v>
          </cell>
        </row>
        <row r="216">
          <cell r="AG216">
            <v>3.6599445701728489E-2</v>
          </cell>
        </row>
        <row r="217">
          <cell r="AG217">
            <v>3.3378320739341404E-2</v>
          </cell>
        </row>
        <row r="218">
          <cell r="AG218">
            <v>3.7994861046179419E-2</v>
          </cell>
        </row>
        <row r="219">
          <cell r="AG219">
            <v>3.5827499829339887E-2</v>
          </cell>
        </row>
        <row r="220">
          <cell r="AG220">
            <v>3.657332593605464E-2</v>
          </cell>
        </row>
        <row r="221">
          <cell r="AG221">
            <v>4.5065085433575403E-2</v>
          </cell>
        </row>
        <row r="222">
          <cell r="AG222">
            <v>3.4702247162782009E-2</v>
          </cell>
        </row>
        <row r="223">
          <cell r="AG223">
            <v>3.5179203003576028E-2</v>
          </cell>
        </row>
        <row r="224">
          <cell r="AG224">
            <v>3.7403622708223366E-2</v>
          </cell>
        </row>
        <row r="225">
          <cell r="AG225">
            <v>3.4051390121389712E-2</v>
          </cell>
        </row>
        <row r="226">
          <cell r="AG226">
            <v>3.568414216409721E-2</v>
          </cell>
        </row>
        <row r="227">
          <cell r="AG227">
            <v>3.5562695207000651E-2</v>
          </cell>
        </row>
        <row r="228">
          <cell r="AG228">
            <v>3.4267593523371873E-2</v>
          </cell>
        </row>
        <row r="229">
          <cell r="AG229">
            <v>3.5525243218709951E-2</v>
          </cell>
        </row>
        <row r="230">
          <cell r="AG230">
            <v>3.3502624029804411E-2</v>
          </cell>
        </row>
      </sheetData>
      <sheetData sheetId="3">
        <row r="196">
          <cell r="AG196">
            <v>8.3261840166405005E-2</v>
          </cell>
        </row>
        <row r="197">
          <cell r="AG197">
            <v>8.704711883377679E-2</v>
          </cell>
        </row>
        <row r="198">
          <cell r="AG198">
            <v>7.6239475850729488E-2</v>
          </cell>
        </row>
        <row r="199">
          <cell r="AG199">
            <v>8.0922687421232667E-2</v>
          </cell>
          <cell r="AK199">
            <v>8.0770248556980645E-2</v>
          </cell>
        </row>
        <row r="200">
          <cell r="AG200">
            <v>6.8512785625295461E-2</v>
          </cell>
        </row>
        <row r="201">
          <cell r="AG201">
            <v>7.8586573881274671E-2</v>
          </cell>
        </row>
        <row r="202">
          <cell r="AG202">
            <v>5.8259145292604023E-2</v>
          </cell>
        </row>
        <row r="203">
          <cell r="AG203">
            <v>7.8353065170887026E-2</v>
          </cell>
        </row>
        <row r="204">
          <cell r="AG204">
            <v>8.8265807434894594E-2</v>
          </cell>
          <cell r="AK204">
            <v>8.2690386329866278E-2</v>
          </cell>
        </row>
        <row r="205">
          <cell r="AG205">
            <v>6.8469530737033879E-2</v>
          </cell>
        </row>
        <row r="206">
          <cell r="AG206">
            <v>8.813992650327232E-2</v>
          </cell>
        </row>
        <row r="207">
          <cell r="AG207">
            <v>6.9880137254460503E-2</v>
          </cell>
        </row>
        <row r="208">
          <cell r="AG208">
            <v>7.1071023129923652E-2</v>
          </cell>
        </row>
        <row r="209">
          <cell r="AG209">
            <v>7.7026040238302576E-2</v>
          </cell>
        </row>
        <row r="210">
          <cell r="AG210">
            <v>7.5482049260037737E-2</v>
          </cell>
        </row>
        <row r="211">
          <cell r="AG211">
            <v>6.9047110145145654E-2</v>
          </cell>
        </row>
        <row r="212">
          <cell r="AG212">
            <v>5.0503857946874189E-2</v>
          </cell>
        </row>
        <row r="213">
          <cell r="AG213">
            <v>7.358617426155338E-2</v>
          </cell>
        </row>
        <row r="214">
          <cell r="AG214">
            <v>7.3198069486568748E-2</v>
          </cell>
        </row>
        <row r="215">
          <cell r="AG215">
            <v>7.3513503767287575E-2</v>
          </cell>
        </row>
        <row r="216">
          <cell r="AG216">
            <v>7.6763374159426953E-2</v>
          </cell>
        </row>
        <row r="217">
          <cell r="AG217">
            <v>7.3799619164318098E-2</v>
          </cell>
        </row>
        <row r="218">
          <cell r="AG218">
            <v>4.4049190849833886E-2</v>
          </cell>
        </row>
        <row r="219">
          <cell r="AG219">
            <v>7.3851902079630091E-2</v>
          </cell>
        </row>
        <row r="220">
          <cell r="AG220">
            <v>7.5137086635826231E-2</v>
          </cell>
        </row>
        <row r="221">
          <cell r="AG221">
            <v>7.7377712955342834E-2</v>
          </cell>
        </row>
        <row r="222">
          <cell r="AG222">
            <v>4.670573496437349E-2</v>
          </cell>
        </row>
        <row r="223">
          <cell r="AG223">
            <v>7.0081154477250857E-2</v>
          </cell>
        </row>
        <row r="224">
          <cell r="AG224">
            <v>7.300514911676724E-2</v>
          </cell>
        </row>
        <row r="225">
          <cell r="AG225">
            <v>7.555632864095968E-2</v>
          </cell>
        </row>
        <row r="226">
          <cell r="AG226">
            <v>6.3198987519925365E-2</v>
          </cell>
        </row>
        <row r="227">
          <cell r="AG227">
            <v>6.1058628697433621E-2</v>
          </cell>
        </row>
        <row r="228">
          <cell r="AG228">
            <v>7.0179347092428235E-2</v>
          </cell>
        </row>
        <row r="229">
          <cell r="AG229">
            <v>7.4979560528607547E-2</v>
          </cell>
        </row>
        <row r="230">
          <cell r="AG230">
            <v>9.5400794146590279E-2</v>
          </cell>
        </row>
      </sheetData>
      <sheetData sheetId="4">
        <row r="196">
          <cell r="AG196">
            <v>7.2492875483046851E-2</v>
          </cell>
        </row>
        <row r="197">
          <cell r="AG197">
            <v>7.386960819528611E-2</v>
          </cell>
        </row>
        <row r="198">
          <cell r="AG198">
            <v>7.1220188049185618E-2</v>
          </cell>
        </row>
        <row r="199">
          <cell r="AG199">
            <v>7.2909304070046629E-2</v>
          </cell>
          <cell r="AK199">
            <v>7.6993392789156317E-2</v>
          </cell>
        </row>
        <row r="200">
          <cell r="AG200">
            <v>5.9615676773260746E-2</v>
          </cell>
        </row>
        <row r="201">
          <cell r="AG201">
            <v>6.9590258179889633E-2</v>
          </cell>
        </row>
        <row r="202">
          <cell r="AG202">
            <v>7.4405625937707734E-2</v>
          </cell>
        </row>
        <row r="203">
          <cell r="AG203">
            <v>7.7132911850759725E-2</v>
          </cell>
        </row>
        <row r="204">
          <cell r="AG204">
            <v>6.8635273675791197E-2</v>
          </cell>
          <cell r="AK204">
            <v>7.817856086575968E-2</v>
          </cell>
        </row>
        <row r="205">
          <cell r="AG205">
            <v>6.1339853781647767E-2</v>
          </cell>
        </row>
        <row r="206">
          <cell r="AG206">
            <v>6.2913922154090737E-2</v>
          </cell>
        </row>
        <row r="207">
          <cell r="AG207">
            <v>6.1612268638408067E-2</v>
          </cell>
        </row>
        <row r="208">
          <cell r="AG208">
            <v>6.6522449163037844E-2</v>
          </cell>
        </row>
        <row r="209">
          <cell r="AG209">
            <v>6.3994022352252294E-2</v>
          </cell>
        </row>
        <row r="210">
          <cell r="AG210">
            <v>6.6731387987563728E-2</v>
          </cell>
        </row>
        <row r="211">
          <cell r="AG211">
            <v>6.1003238453916392E-2</v>
          </cell>
        </row>
        <row r="212">
          <cell r="AG212">
            <v>6.7077738666922779E-2</v>
          </cell>
        </row>
        <row r="213">
          <cell r="AG213">
            <v>5.8911618607807185E-2</v>
          </cell>
        </row>
        <row r="214">
          <cell r="AG214">
            <v>5.8043849663745595E-2</v>
          </cell>
        </row>
        <row r="215">
          <cell r="AG215">
            <v>5.5189942535198287E-2</v>
          </cell>
        </row>
        <row r="216">
          <cell r="AG216">
            <v>6.980644127248288E-2</v>
          </cell>
        </row>
        <row r="217">
          <cell r="AG217">
            <v>6.2050273805534142E-2</v>
          </cell>
        </row>
        <row r="218">
          <cell r="AG218">
            <v>6.0776615563786329E-2</v>
          </cell>
        </row>
        <row r="219">
          <cell r="AG219">
            <v>6.2098851600456154E-2</v>
          </cell>
        </row>
        <row r="220">
          <cell r="AG220">
            <v>7.2246234055556635E-2</v>
          </cell>
        </row>
        <row r="221">
          <cell r="AG221">
            <v>6.2483593496146281E-2</v>
          </cell>
        </row>
        <row r="222">
          <cell r="AG222">
            <v>6.2299902109342525E-2</v>
          </cell>
        </row>
        <row r="223">
          <cell r="AG223">
            <v>5.7808146901875926E-2</v>
          </cell>
        </row>
        <row r="224">
          <cell r="AG224">
            <v>5.4917095322762087E-2</v>
          </cell>
        </row>
        <row r="225">
          <cell r="AG225">
            <v>6.6732396441799346E-2</v>
          </cell>
        </row>
        <row r="226">
          <cell r="AG226">
            <v>5.9026300382062614E-2</v>
          </cell>
        </row>
        <row r="227">
          <cell r="AG227">
            <v>5.2255387152704363E-2</v>
          </cell>
        </row>
        <row r="228">
          <cell r="AG228">
            <v>6.549381523199338E-2</v>
          </cell>
        </row>
        <row r="229">
          <cell r="AG229">
            <v>5.7599217663199545E-2</v>
          </cell>
        </row>
        <row r="230">
          <cell r="AG230">
            <v>6.4201755775990979E-2</v>
          </cell>
        </row>
      </sheetData>
      <sheetData sheetId="5"/>
      <sheetData sheetId="6"/>
      <sheetData sheetId="7">
        <row r="196">
          <cell r="AG196">
            <v>9.474095655447895E-2</v>
          </cell>
        </row>
        <row r="197">
          <cell r="AG197">
            <v>7.2403726354305586E-2</v>
          </cell>
        </row>
        <row r="198">
          <cell r="AG198">
            <v>7.7890232703782425E-2</v>
          </cell>
        </row>
        <row r="199">
          <cell r="AG199">
            <v>8.5810710772094997E-2</v>
          </cell>
          <cell r="AK199">
            <v>8.7260108276588574E-2</v>
          </cell>
        </row>
        <row r="200">
          <cell r="AG200">
            <v>7.5073950384055343E-2</v>
          </cell>
        </row>
        <row r="201">
          <cell r="AG201">
            <v>8.2071023616746785E-2</v>
          </cell>
        </row>
        <row r="202">
          <cell r="AG202">
            <v>8.0454240277675268E-2</v>
          </cell>
        </row>
        <row r="203">
          <cell r="AG203">
            <v>7.6942089115909176E-2</v>
          </cell>
        </row>
        <row r="204">
          <cell r="AG204">
            <v>7.7764005967633554E-2</v>
          </cell>
          <cell r="AK204">
            <v>9.7882282891578021E-2</v>
          </cell>
        </row>
        <row r="205">
          <cell r="AG205">
            <v>7.6153834857798863E-2</v>
          </cell>
        </row>
        <row r="206">
          <cell r="AG206">
            <v>7.8021314073660586E-2</v>
          </cell>
        </row>
        <row r="207">
          <cell r="AG207">
            <v>9.0827963017092311E-2</v>
          </cell>
        </row>
        <row r="208">
          <cell r="AG208">
            <v>6.7985669243579724E-2</v>
          </cell>
        </row>
        <row r="209">
          <cell r="AG209">
            <v>8.2144509562514928E-2</v>
          </cell>
        </row>
        <row r="210">
          <cell r="AG210">
            <v>7.9514654833813869E-2</v>
          </cell>
        </row>
        <row r="211">
          <cell r="AG211">
            <v>6.1604673449294392E-2</v>
          </cell>
        </row>
        <row r="212">
          <cell r="AG212">
            <v>7.2664147203739107E-2</v>
          </cell>
        </row>
        <row r="213">
          <cell r="AG213">
            <v>7.5216169648046477E-2</v>
          </cell>
        </row>
        <row r="214">
          <cell r="AG214">
            <v>7.5087410520952746E-2</v>
          </cell>
        </row>
        <row r="215">
          <cell r="AG215">
            <v>6.4935888895864935E-2</v>
          </cell>
        </row>
        <row r="216">
          <cell r="AG216">
            <v>7.8560463706933384E-2</v>
          </cell>
        </row>
        <row r="217">
          <cell r="AG217">
            <v>8.1224959266227095E-2</v>
          </cell>
        </row>
        <row r="218">
          <cell r="AG218">
            <v>7.3115768321052571E-2</v>
          </cell>
        </row>
        <row r="219">
          <cell r="AG219">
            <v>8.176377406193315E-2</v>
          </cell>
        </row>
        <row r="220">
          <cell r="AG220">
            <v>8.8109581240192372E-2</v>
          </cell>
        </row>
        <row r="221">
          <cell r="AG221">
            <v>6.1753367261554205E-2</v>
          </cell>
        </row>
        <row r="222">
          <cell r="AG222">
            <v>7.8266968698482028E-2</v>
          </cell>
        </row>
        <row r="223">
          <cell r="AG223">
            <v>0.10203249111870114</v>
          </cell>
        </row>
        <row r="224">
          <cell r="AG224">
            <v>8.2794994052672752E-2</v>
          </cell>
        </row>
        <row r="225">
          <cell r="AG225">
            <v>7.0407076976564911E-2</v>
          </cell>
        </row>
        <row r="226">
          <cell r="AG226">
            <v>8.0116900924774748E-2</v>
          </cell>
        </row>
        <row r="227">
          <cell r="AG227">
            <v>7.4936425487799996E-2</v>
          </cell>
        </row>
        <row r="228">
          <cell r="AG228">
            <v>7.0734184326130378E-2</v>
          </cell>
        </row>
        <row r="229">
          <cell r="AG229">
            <v>7.4199944676444599E-2</v>
          </cell>
        </row>
        <row r="230">
          <cell r="AG230">
            <v>7.942182724987093E-2</v>
          </cell>
        </row>
      </sheetData>
      <sheetData sheetId="8">
        <row r="196">
          <cell r="AG196">
            <v>6.3050528782641752E-2</v>
          </cell>
        </row>
        <row r="197">
          <cell r="AG197">
            <v>6.3892020732989413E-2</v>
          </cell>
        </row>
        <row r="198">
          <cell r="AG198">
            <v>7.0719648829816267E-2</v>
          </cell>
        </row>
        <row r="199">
          <cell r="AG199">
            <v>7.1843992307433741E-2</v>
          </cell>
          <cell r="AK199">
            <v>7.4928863235636578E-2</v>
          </cell>
        </row>
        <row r="200">
          <cell r="AG200">
            <v>4.8955830526149907E-2</v>
          </cell>
        </row>
        <row r="201">
          <cell r="AG201">
            <v>7.6991805832216709E-2</v>
          </cell>
        </row>
        <row r="202">
          <cell r="AG202">
            <v>7.4160228370956066E-2</v>
          </cell>
        </row>
        <row r="203">
          <cell r="AG203">
            <v>5.6151337691049505E-2</v>
          </cell>
        </row>
        <row r="204">
          <cell r="AG204">
            <v>4.8146959927267641E-2</v>
          </cell>
          <cell r="AK204">
            <v>7.1587358824147782E-2</v>
          </cell>
        </row>
        <row r="205">
          <cell r="AG205">
            <v>6.3725319118344823E-2</v>
          </cell>
        </row>
        <row r="206">
          <cell r="AG206">
            <v>5.6026329770710939E-2</v>
          </cell>
        </row>
        <row r="207">
          <cell r="AG207">
            <v>6.5628395569811773E-2</v>
          </cell>
        </row>
        <row r="208">
          <cell r="AG208">
            <v>4.8476875993956399E-2</v>
          </cell>
        </row>
        <row r="209">
          <cell r="AG209">
            <v>3.7763107017449574E-2</v>
          </cell>
        </row>
        <row r="210">
          <cell r="AG210">
            <v>6.6613419650328104E-2</v>
          </cell>
        </row>
        <row r="211">
          <cell r="AG211">
            <v>5.9050564824592269E-2</v>
          </cell>
        </row>
        <row r="212">
          <cell r="AG212">
            <v>6.1195090319569656E-2</v>
          </cell>
        </row>
        <row r="213">
          <cell r="AG213">
            <v>5.6055110654845065E-2</v>
          </cell>
        </row>
        <row r="214">
          <cell r="AG214">
            <v>6.4006110184551143E-2</v>
          </cell>
        </row>
        <row r="215">
          <cell r="AG215">
            <v>5.656658167035003E-2</v>
          </cell>
        </row>
        <row r="216">
          <cell r="AG216">
            <v>4.5919906498508141E-2</v>
          </cell>
        </row>
        <row r="217">
          <cell r="AG217">
            <v>5.4393894026324663E-2</v>
          </cell>
        </row>
        <row r="218">
          <cell r="AG218">
            <v>7.1966522386059911E-2</v>
          </cell>
        </row>
        <row r="219">
          <cell r="AG219">
            <v>5.9266337192032337E-2</v>
          </cell>
        </row>
        <row r="220">
          <cell r="AG220">
            <v>7.0852487984546644E-2</v>
          </cell>
        </row>
        <row r="221">
          <cell r="AG221">
            <v>6.4476463971737286E-2</v>
          </cell>
        </row>
        <row r="222">
          <cell r="AG222">
            <v>6.2267016778505165E-2</v>
          </cell>
        </row>
        <row r="223">
          <cell r="AG223">
            <v>6.3540725025985498E-2</v>
          </cell>
        </row>
        <row r="224">
          <cell r="AG224">
            <v>6.1610308404511954E-2</v>
          </cell>
        </row>
        <row r="225">
          <cell r="AG225">
            <v>7.421062203238131E-2</v>
          </cell>
        </row>
        <row r="226">
          <cell r="AG226">
            <v>6.356541104968555E-2</v>
          </cell>
        </row>
        <row r="227">
          <cell r="AG227">
            <v>5.9614149367008977E-2</v>
          </cell>
        </row>
        <row r="228">
          <cell r="AG228">
            <v>6.5387175042908599E-2</v>
          </cell>
        </row>
        <row r="229">
          <cell r="AG229">
            <v>5.9908561746083507E-2</v>
          </cell>
        </row>
        <row r="230">
          <cell r="AG230">
            <v>6.1814832628579314E-2</v>
          </cell>
        </row>
      </sheetData>
      <sheetData sheetId="9">
        <row r="196">
          <cell r="AG196">
            <v>9.8548002585225114E-2</v>
          </cell>
        </row>
        <row r="197">
          <cell r="AG197">
            <v>8.8327529070005781E-2</v>
          </cell>
        </row>
        <row r="198">
          <cell r="AG198">
            <v>8.9696015079461303E-2</v>
          </cell>
        </row>
        <row r="199">
          <cell r="AG199">
            <v>9.4822110142093935E-2</v>
          </cell>
          <cell r="AK199">
            <v>9.9793032642583254E-2</v>
          </cell>
        </row>
        <row r="200">
          <cell r="AG200">
            <v>7.9729261235361948E-2</v>
          </cell>
        </row>
        <row r="201">
          <cell r="AG201">
            <v>9.5749472012607376E-2</v>
          </cell>
        </row>
        <row r="202">
          <cell r="AG202">
            <v>9.2876597869359243E-2</v>
          </cell>
        </row>
        <row r="203">
          <cell r="AG203">
            <v>9.7703321980439087E-2</v>
          </cell>
        </row>
        <row r="204">
          <cell r="AG204">
            <v>8.9251389384907009E-2</v>
          </cell>
          <cell r="AK204">
            <v>0.10795603625700864</v>
          </cell>
        </row>
        <row r="205">
          <cell r="AG205">
            <v>9.6288935670118661E-2</v>
          </cell>
        </row>
        <row r="206">
          <cell r="AG206">
            <v>8.128087917667029E-2</v>
          </cell>
        </row>
        <row r="207">
          <cell r="AG207">
            <v>7.5675549637056097E-2</v>
          </cell>
        </row>
        <row r="208">
          <cell r="AG208">
            <v>0.12245974066124796</v>
          </cell>
        </row>
        <row r="209">
          <cell r="AG209">
            <v>8.7819156951722363E-2</v>
          </cell>
        </row>
        <row r="210">
          <cell r="AG210">
            <v>8.7319797076971947E-2</v>
          </cell>
        </row>
        <row r="211">
          <cell r="AG211">
            <v>8.8051796770270141E-2</v>
          </cell>
        </row>
        <row r="212">
          <cell r="AG212">
            <v>9.1783425829048138E-2</v>
          </cell>
        </row>
        <row r="213">
          <cell r="AG213">
            <v>9.0121586992357255E-2</v>
          </cell>
        </row>
        <row r="214">
          <cell r="AG214">
            <v>8.5679795761257699E-2</v>
          </cell>
        </row>
        <row r="215">
          <cell r="AG215">
            <v>8.3365513569804275E-2</v>
          </cell>
        </row>
        <row r="216">
          <cell r="AG216">
            <v>9.4994585527966288E-2</v>
          </cell>
        </row>
        <row r="217">
          <cell r="AG217">
            <v>9.5513827941077559E-2</v>
          </cell>
        </row>
        <row r="218">
          <cell r="AG218">
            <v>0.1099901634015477</v>
          </cell>
        </row>
        <row r="219">
          <cell r="AG219">
            <v>8.1631761713549161E-2</v>
          </cell>
        </row>
        <row r="220">
          <cell r="AG220">
            <v>8.5562541649285992E-2</v>
          </cell>
        </row>
        <row r="221">
          <cell r="AG221">
            <v>9.907450789312211E-2</v>
          </cell>
        </row>
        <row r="222">
          <cell r="AG222">
            <v>9.2170300528957E-2</v>
          </cell>
        </row>
        <row r="223">
          <cell r="AG223">
            <v>0.16966069635990574</v>
          </cell>
        </row>
        <row r="224">
          <cell r="AG224">
            <v>8.4675289683816865E-2</v>
          </cell>
        </row>
        <row r="225">
          <cell r="AG225">
            <v>7.503648006446334E-2</v>
          </cell>
        </row>
        <row r="226">
          <cell r="AG226">
            <v>8.6854584027607054E-2</v>
          </cell>
        </row>
        <row r="227">
          <cell r="AG227">
            <v>8.8246971516740963E-2</v>
          </cell>
        </row>
        <row r="228">
          <cell r="AG228">
            <v>1.3367834303512758</v>
          </cell>
        </row>
        <row r="229">
          <cell r="AG229">
            <v>7.7503676032774055E-2</v>
          </cell>
        </row>
        <row r="230">
          <cell r="AG230">
            <v>6.7210215314532917E-2</v>
          </cell>
        </row>
      </sheetData>
      <sheetData sheetId="10">
        <row r="196">
          <cell r="AG196">
            <v>8.4711008976445012E-2</v>
          </cell>
        </row>
        <row r="197">
          <cell r="AG197">
            <v>7.4158247984787956E-2</v>
          </cell>
        </row>
        <row r="198">
          <cell r="AG198">
            <v>7.148442629144322E-2</v>
          </cell>
        </row>
        <row r="199">
          <cell r="AG199">
            <v>7.3596422486670143E-2</v>
          </cell>
          <cell r="AK199">
            <v>8.7692364009712531E-2</v>
          </cell>
        </row>
        <row r="200">
          <cell r="AG200">
            <v>7.8391538688702952E-2</v>
          </cell>
        </row>
        <row r="201">
          <cell r="AG201">
            <v>7.4064636585943894E-2</v>
          </cell>
        </row>
        <row r="202">
          <cell r="AG202">
            <v>7.5888940274282654E-2</v>
          </cell>
        </row>
        <row r="203">
          <cell r="AG203">
            <v>7.0902256468797567E-2</v>
          </cell>
        </row>
        <row r="204">
          <cell r="AG204">
            <v>7.2540651863003389E-2</v>
          </cell>
          <cell r="AK204">
            <v>8.5173124849846155E-2</v>
          </cell>
        </row>
        <row r="205">
          <cell r="AG205">
            <v>6.8371774240094621E-2</v>
          </cell>
        </row>
        <row r="206">
          <cell r="AG206">
            <v>6.5753641758358933E-2</v>
          </cell>
        </row>
        <row r="207">
          <cell r="AG207">
            <v>7.7076672406768618E-2</v>
          </cell>
        </row>
        <row r="208">
          <cell r="AG208">
            <v>6.4443642823333508E-2</v>
          </cell>
        </row>
        <row r="209">
          <cell r="AG209">
            <v>7.279465596192003E-2</v>
          </cell>
        </row>
        <row r="210">
          <cell r="AG210">
            <v>8.1382000622929287E-2</v>
          </cell>
        </row>
        <row r="211">
          <cell r="AG211">
            <v>6.5107384716926647E-2</v>
          </cell>
        </row>
        <row r="212">
          <cell r="AG212">
            <v>6.4193363245804227E-2</v>
          </cell>
        </row>
        <row r="213">
          <cell r="AG213">
            <v>7.3887162750422924E-2</v>
          </cell>
        </row>
        <row r="214">
          <cell r="AG214">
            <v>7.3034762625723976E-2</v>
          </cell>
        </row>
        <row r="215">
          <cell r="AG215">
            <v>6.5249838423193735E-2</v>
          </cell>
        </row>
        <row r="216">
          <cell r="AG216">
            <v>7.5784447977813738E-2</v>
          </cell>
        </row>
        <row r="217">
          <cell r="AG217">
            <v>6.1920219776170959E-2</v>
          </cell>
        </row>
        <row r="218">
          <cell r="AG218">
            <v>6.971716856285147E-2</v>
          </cell>
        </row>
        <row r="219">
          <cell r="AG219">
            <v>7.0846959522753022E-2</v>
          </cell>
        </row>
        <row r="220">
          <cell r="AG220">
            <v>6.7657027049189924E-2</v>
          </cell>
        </row>
        <row r="221">
          <cell r="AG221">
            <v>6.8156126360710279E-2</v>
          </cell>
        </row>
        <row r="222">
          <cell r="AG222">
            <v>6.6777436322347006E-2</v>
          </cell>
        </row>
        <row r="223">
          <cell r="AG223">
            <v>6.8656376616781672E-2</v>
          </cell>
        </row>
        <row r="224">
          <cell r="AG224">
            <v>6.5511123915482306E-2</v>
          </cell>
        </row>
        <row r="225">
          <cell r="AG225">
            <v>6.8215269386059235E-2</v>
          </cell>
        </row>
        <row r="226">
          <cell r="AG226">
            <v>6.5907197814902452E-2</v>
          </cell>
        </row>
        <row r="227">
          <cell r="AG227">
            <v>6.4865307476602144E-2</v>
          </cell>
        </row>
        <row r="228">
          <cell r="AG228">
            <v>6.0214360458213094E-2</v>
          </cell>
        </row>
        <row r="229">
          <cell r="AG229">
            <v>6.6741025865800274E-2</v>
          </cell>
        </row>
        <row r="230">
          <cell r="AG230">
            <v>6.2842397674892914E-2</v>
          </cell>
        </row>
      </sheetData>
      <sheetData sheetId="11">
        <row r="196">
          <cell r="AG196">
            <v>9.7712349980642668E-2</v>
          </cell>
        </row>
        <row r="197">
          <cell r="AG197">
            <v>9.7478886498247305E-2</v>
          </cell>
        </row>
        <row r="198">
          <cell r="AG198">
            <v>0.11240489413004734</v>
          </cell>
        </row>
        <row r="199">
          <cell r="AG199">
            <v>9.6561654771559896E-2</v>
          </cell>
          <cell r="AK199">
            <v>0.10538406685021492</v>
          </cell>
        </row>
        <row r="200">
          <cell r="AG200">
            <v>8.4851999999999997E-2</v>
          </cell>
        </row>
        <row r="201">
          <cell r="AG201">
            <v>0.11159794549908143</v>
          </cell>
        </row>
        <row r="202">
          <cell r="AG202">
            <v>0.11273072970195272</v>
          </cell>
        </row>
        <row r="203">
          <cell r="AG203">
            <v>8.2493198574421195E-2</v>
          </cell>
        </row>
        <row r="204">
          <cell r="AG204">
            <v>0.10163712955603499</v>
          </cell>
          <cell r="AK204">
            <v>9.2776235424764028E-2</v>
          </cell>
        </row>
        <row r="205">
          <cell r="AG205">
            <v>0.10259471556597269</v>
          </cell>
        </row>
        <row r="206">
          <cell r="AG206">
            <v>0.10911285698286481</v>
          </cell>
        </row>
        <row r="207">
          <cell r="AG207">
            <v>9.5601136565441294E-2</v>
          </cell>
        </row>
        <row r="208">
          <cell r="AG208">
            <v>0.1531547992525058</v>
          </cell>
        </row>
        <row r="209">
          <cell r="AG209">
            <v>7.7921415501165506E-2</v>
          </cell>
        </row>
        <row r="210">
          <cell r="AG210">
            <v>0.11267724722127516</v>
          </cell>
        </row>
        <row r="211">
          <cell r="AG211">
            <v>9.0992450073063808E-2</v>
          </cell>
        </row>
        <row r="212">
          <cell r="AG212">
            <v>6.7096703617269549E-2</v>
          </cell>
        </row>
        <row r="213">
          <cell r="AG213">
            <v>8.6999999999999994E-2</v>
          </cell>
        </row>
        <row r="214">
          <cell r="AG214">
            <v>8.3613338443711549E-2</v>
          </cell>
        </row>
        <row r="215">
          <cell r="AG215">
            <v>8.7514999999999996E-2</v>
          </cell>
        </row>
        <row r="216">
          <cell r="AG216">
            <v>8.6173030248143448E-2</v>
          </cell>
        </row>
        <row r="217">
          <cell r="AG217">
            <v>7.350277438862661E-2</v>
          </cell>
        </row>
        <row r="218">
          <cell r="AG218">
            <v>9.876184069569352E-2</v>
          </cell>
        </row>
        <row r="219">
          <cell r="AG219">
            <v>7.7499999999999999E-2</v>
          </cell>
        </row>
        <row r="220">
          <cell r="AG220">
            <v>9.0600651315222075E-2</v>
          </cell>
        </row>
        <row r="221">
          <cell r="AG221">
            <v>0.1032</v>
          </cell>
        </row>
        <row r="222">
          <cell r="AG222">
            <v>0.1617746058798466</v>
          </cell>
        </row>
        <row r="223">
          <cell r="AG223">
            <v>0.10793306395995551</v>
          </cell>
        </row>
        <row r="224">
          <cell r="AG224">
            <v>8.7966604127579728E-2</v>
          </cell>
        </row>
        <row r="225">
          <cell r="AG225">
            <v>0.10752361396303901</v>
          </cell>
        </row>
        <row r="226">
          <cell r="AG226">
            <v>0.11044698738907052</v>
          </cell>
        </row>
        <row r="227">
          <cell r="AG227">
            <v>8.1165573456942919E-2</v>
          </cell>
        </row>
        <row r="228">
          <cell r="AG228">
            <v>0.11363322201930602</v>
          </cell>
        </row>
        <row r="229">
          <cell r="AG229">
            <v>9.2148957236149132E-2</v>
          </cell>
        </row>
        <row r="230">
          <cell r="AG230">
            <v>8.7007214679994047E-2</v>
          </cell>
        </row>
      </sheetData>
      <sheetData sheetId="12">
        <row r="196">
          <cell r="AG196">
            <v>9.1841369480538504E-2</v>
          </cell>
        </row>
        <row r="197">
          <cell r="AG197">
            <v>7.8838204900481781E-2</v>
          </cell>
        </row>
        <row r="198">
          <cell r="AG198">
            <v>6.5932321544963313E-2</v>
          </cell>
        </row>
        <row r="199">
          <cell r="AG199">
            <v>8.2768220158571243E-2</v>
          </cell>
          <cell r="AK199">
            <v>9.1381708916083923E-2</v>
          </cell>
        </row>
        <row r="200">
          <cell r="AG200">
            <v>9.4022822285481894E-2</v>
          </cell>
        </row>
        <row r="201">
          <cell r="AG201">
            <v>8.0405843549027384E-2</v>
          </cell>
        </row>
        <row r="202">
          <cell r="AG202">
            <v>8.4868095625260515E-2</v>
          </cell>
        </row>
        <row r="203">
          <cell r="AG203">
            <v>9.7439733630952374E-2</v>
          </cell>
        </row>
        <row r="204">
          <cell r="AG204">
            <v>6.641129558512246E-2</v>
          </cell>
          <cell r="AK204">
            <v>8.1191625208056561E-2</v>
          </cell>
        </row>
        <row r="205">
          <cell r="AG205">
            <v>8.1034846238763614E-2</v>
          </cell>
        </row>
        <row r="206">
          <cell r="AG206">
            <v>8.4754669733088608E-2</v>
          </cell>
        </row>
        <row r="207">
          <cell r="AG207">
            <v>8.3282835820895518E-2</v>
          </cell>
        </row>
        <row r="208">
          <cell r="AG208">
            <v>7.1025443469785579E-2</v>
          </cell>
        </row>
        <row r="209">
          <cell r="AG209">
            <v>6.0964871496177651E-2</v>
          </cell>
        </row>
        <row r="210">
          <cell r="AG210">
            <v>7.5575950959488269E-2</v>
          </cell>
        </row>
        <row r="211">
          <cell r="AG211">
            <v>6.9435735496288148E-2</v>
          </cell>
        </row>
        <row r="212">
          <cell r="AG212">
            <v>6.9023898908673179E-2</v>
          </cell>
        </row>
        <row r="213">
          <cell r="AG213">
            <v>7.5020351526364479E-2</v>
          </cell>
        </row>
        <row r="214">
          <cell r="AG214">
            <v>6.635320058139535E-2</v>
          </cell>
        </row>
        <row r="215">
          <cell r="AG215">
            <v>6.5982857142857135E-2</v>
          </cell>
        </row>
        <row r="216">
          <cell r="AG216">
            <v>7.0112932652725168E-2</v>
          </cell>
        </row>
        <row r="217">
          <cell r="AG217">
            <v>6.5323918799646954E-2</v>
          </cell>
        </row>
        <row r="218">
          <cell r="AG218">
            <v>6.9586624965453717E-2</v>
          </cell>
        </row>
        <row r="219">
          <cell r="AG219">
            <v>6.8868034531031269E-2</v>
          </cell>
        </row>
        <row r="220">
          <cell r="AG220">
            <v>8.3505327259699044E-2</v>
          </cell>
        </row>
        <row r="221">
          <cell r="AG221">
            <v>7.948976842105264E-2</v>
          </cell>
        </row>
        <row r="222">
          <cell r="AG222">
            <v>7.2744153719008262E-2</v>
          </cell>
        </row>
        <row r="223">
          <cell r="AG223">
            <v>7.4332965158480521E-2</v>
          </cell>
        </row>
        <row r="224">
          <cell r="AG224">
            <v>9.03746614501382E-2</v>
          </cell>
        </row>
        <row r="225">
          <cell r="AG225">
            <v>6.2611866859623735E-2</v>
          </cell>
        </row>
        <row r="226">
          <cell r="AG226">
            <v>7.6474782425307558E-2</v>
          </cell>
        </row>
        <row r="227">
          <cell r="AG227">
            <v>6.5660323699421957E-2</v>
          </cell>
        </row>
        <row r="228">
          <cell r="AG228">
            <v>8.3275593585337912E-2</v>
          </cell>
        </row>
        <row r="229">
          <cell r="AG229">
            <v>7.7975862377122424E-2</v>
          </cell>
        </row>
        <row r="230">
          <cell r="AG230">
            <v>7.4841356739065751E-2</v>
          </cell>
        </row>
      </sheetData>
      <sheetData sheetId="13">
        <row r="196">
          <cell r="AG196">
            <v>0.11716496412967592</v>
          </cell>
        </row>
        <row r="197">
          <cell r="AG197">
            <v>0.11647136256146454</v>
          </cell>
        </row>
        <row r="198">
          <cell r="AG198">
            <v>0.14129878832876627</v>
          </cell>
        </row>
        <row r="199">
          <cell r="AG199">
            <v>0.12276130166725083</v>
          </cell>
          <cell r="AK199">
            <v>0.12796095133081009</v>
          </cell>
        </row>
        <row r="200">
          <cell r="AG200">
            <v>0.1132250761703978</v>
          </cell>
        </row>
        <row r="201">
          <cell r="AG201">
            <v>0.11556494519480957</v>
          </cell>
        </row>
        <row r="202">
          <cell r="AG202">
            <v>9.2773319700180518E-2</v>
          </cell>
        </row>
        <row r="203">
          <cell r="AG203">
            <v>0.10652121056832324</v>
          </cell>
        </row>
        <row r="204">
          <cell r="AG204">
            <v>0.11226327683389646</v>
          </cell>
          <cell r="AK204">
            <v>0.14316416350685116</v>
          </cell>
        </row>
        <row r="205">
          <cell r="AG205">
            <v>0.11593715533820541</v>
          </cell>
        </row>
        <row r="206">
          <cell r="AG206">
            <v>0.10240610056816393</v>
          </cell>
        </row>
        <row r="207">
          <cell r="AG207">
            <v>0.1028066999739473</v>
          </cell>
        </row>
        <row r="208">
          <cell r="AG208">
            <v>0.11126253084448573</v>
          </cell>
        </row>
        <row r="209">
          <cell r="AG209">
            <v>0.10608693073013405</v>
          </cell>
        </row>
        <row r="210">
          <cell r="AG210">
            <v>0.11076912138898158</v>
          </cell>
        </row>
        <row r="211">
          <cell r="AG211">
            <v>9.5599378270369725E-2</v>
          </cell>
        </row>
        <row r="212">
          <cell r="AG212">
            <v>0.11127925647461366</v>
          </cell>
        </row>
        <row r="213">
          <cell r="AG213">
            <v>0.1079903610064422</v>
          </cell>
        </row>
        <row r="214">
          <cell r="AG214">
            <v>0.11025980308036537</v>
          </cell>
        </row>
        <row r="215">
          <cell r="AG215">
            <v>0.12498697402584551</v>
          </cell>
        </row>
        <row r="216">
          <cell r="AG216">
            <v>0.12274055646420343</v>
          </cell>
        </row>
        <row r="217">
          <cell r="AG217">
            <v>0.10782678750229888</v>
          </cell>
        </row>
        <row r="218">
          <cell r="AG218">
            <v>0.10804166132566492</v>
          </cell>
        </row>
        <row r="219">
          <cell r="AG219">
            <v>9.6898699366779681E-2</v>
          </cell>
        </row>
        <row r="220">
          <cell r="AG220">
            <v>8.5647892577396495E-2</v>
          </cell>
        </row>
        <row r="221">
          <cell r="AG221">
            <v>0.10244464950312704</v>
          </cell>
        </row>
        <row r="222">
          <cell r="AG222">
            <v>0.1105608414575359</v>
          </cell>
        </row>
        <row r="223">
          <cell r="AG223">
            <v>0.1163535304993612</v>
          </cell>
        </row>
        <row r="224">
          <cell r="AG224">
            <v>0.10888727428363794</v>
          </cell>
        </row>
        <row r="225">
          <cell r="AG225">
            <v>0.1097604873427965</v>
          </cell>
        </row>
        <row r="226">
          <cell r="AG226">
            <v>0.10551294678945093</v>
          </cell>
        </row>
        <row r="227">
          <cell r="AG227">
            <v>9.7137053106902752E-2</v>
          </cell>
        </row>
        <row r="228">
          <cell r="AG228">
            <v>9.8356407492107889E-2</v>
          </cell>
        </row>
        <row r="229">
          <cell r="AG229">
            <v>0.10220883322922024</v>
          </cell>
        </row>
        <row r="230">
          <cell r="AG230">
            <v>0.11141323682697393</v>
          </cell>
        </row>
      </sheetData>
      <sheetData sheetId="14">
        <row r="196">
          <cell r="AG196">
            <v>9.5694931727256891E-2</v>
          </cell>
        </row>
        <row r="197">
          <cell r="AG197">
            <v>8.5381917456842191E-2</v>
          </cell>
        </row>
        <row r="198">
          <cell r="AG198">
            <v>8.289649443418351E-2</v>
          </cell>
        </row>
        <row r="199">
          <cell r="AG199">
            <v>9.2211122395857548E-2</v>
          </cell>
          <cell r="AK199">
            <v>8.3529809267306881E-2</v>
          </cell>
        </row>
        <row r="200">
          <cell r="AG200">
            <v>9.7757671763232426E-2</v>
          </cell>
        </row>
        <row r="201">
          <cell r="AG201">
            <v>8.3457412664607572E-2</v>
          </cell>
        </row>
        <row r="202">
          <cell r="AG202">
            <v>8.3699637007571409E-2</v>
          </cell>
        </row>
        <row r="203">
          <cell r="AG203">
            <v>7.8361119332985937E-2</v>
          </cell>
        </row>
        <row r="204">
          <cell r="AG204">
            <v>8.8096088579312518E-2</v>
          </cell>
          <cell r="AK204">
            <v>9.7477283988362556E-2</v>
          </cell>
        </row>
        <row r="205">
          <cell r="AG205">
            <v>9.3454171473366779E-2</v>
          </cell>
        </row>
        <row r="206">
          <cell r="AG206">
            <v>8.4239834830483917E-2</v>
          </cell>
        </row>
        <row r="207">
          <cell r="AG207">
            <v>8.8912715211427504E-2</v>
          </cell>
        </row>
        <row r="208">
          <cell r="AG208">
            <v>7.9960418256130789E-2</v>
          </cell>
        </row>
        <row r="209">
          <cell r="AG209">
            <v>8.5270913601102505E-2</v>
          </cell>
        </row>
        <row r="210">
          <cell r="AG210">
            <v>8.1644046824203328E-2</v>
          </cell>
        </row>
        <row r="211">
          <cell r="AG211">
            <v>8.318360509646186E-2</v>
          </cell>
        </row>
        <row r="212">
          <cell r="AG212">
            <v>7.6727058309052992E-2</v>
          </cell>
        </row>
        <row r="213">
          <cell r="AG213">
            <v>8.0389491540150709E-2</v>
          </cell>
        </row>
        <row r="214">
          <cell r="AG214">
            <v>7.6027637912889981E-2</v>
          </cell>
        </row>
        <row r="215">
          <cell r="AG215">
            <v>7.5770845333088754E-2</v>
          </cell>
        </row>
        <row r="216">
          <cell r="AG216">
            <v>6.5112755598831562E-2</v>
          </cell>
        </row>
        <row r="217">
          <cell r="AG217">
            <v>8.2617571570201262E-2</v>
          </cell>
        </row>
        <row r="218">
          <cell r="AG218">
            <v>8.4588390140442934E-2</v>
          </cell>
        </row>
        <row r="219">
          <cell r="AG219">
            <v>8.4973610734529179E-2</v>
          </cell>
        </row>
        <row r="220">
          <cell r="AG220">
            <v>7.02796958263643E-2</v>
          </cell>
        </row>
        <row r="221">
          <cell r="AG221">
            <v>8.6365942076711083E-2</v>
          </cell>
        </row>
        <row r="222">
          <cell r="AG222">
            <v>7.9084873153962426E-2</v>
          </cell>
        </row>
        <row r="223">
          <cell r="AG223">
            <v>8.2281896757190123E-2</v>
          </cell>
        </row>
        <row r="224">
          <cell r="AG224">
            <v>7.739057426994711E-2</v>
          </cell>
        </row>
        <row r="225">
          <cell r="AG225">
            <v>8.284842355378072E-2</v>
          </cell>
        </row>
        <row r="226">
          <cell r="AG226">
            <v>8.9446591309074328E-2</v>
          </cell>
        </row>
        <row r="227">
          <cell r="AG227">
            <v>9.075461433346016E-2</v>
          </cell>
        </row>
        <row r="228">
          <cell r="AG228">
            <v>7.8902280626148402E-2</v>
          </cell>
        </row>
        <row r="229">
          <cell r="AG229">
            <v>8.1441090338167293E-2</v>
          </cell>
        </row>
        <row r="230">
          <cell r="AG230">
            <v>8.108434699404575E-2</v>
          </cell>
        </row>
      </sheetData>
      <sheetData sheetId="15">
        <row r="196">
          <cell r="AG196">
            <v>9.9785672355555563E-2</v>
          </cell>
        </row>
        <row r="197">
          <cell r="AG197">
            <v>0.10117086</v>
          </cell>
        </row>
        <row r="198">
          <cell r="AG198">
            <v>0.12389597509512279</v>
          </cell>
        </row>
        <row r="199">
          <cell r="AG199">
            <v>9.1678178498985796E-2</v>
          </cell>
          <cell r="AK199">
            <v>0.11606189008832189</v>
          </cell>
        </row>
        <row r="200">
          <cell r="AG200">
            <v>9.9758765027322407E-2</v>
          </cell>
        </row>
        <row r="201">
          <cell r="AG201">
            <v>7.0431999999999995E-2</v>
          </cell>
        </row>
        <row r="202">
          <cell r="AG202">
            <v>0.10352412010597586</v>
          </cell>
        </row>
        <row r="203">
          <cell r="AG203">
            <v>0.11111208996227653</v>
          </cell>
        </row>
        <row r="204">
          <cell r="AG204">
            <v>0.1124865307779763</v>
          </cell>
          <cell r="AK204">
            <v>9.289E-2</v>
          </cell>
        </row>
        <row r="205">
          <cell r="AG205">
            <v>9.9856275335796399E-2</v>
          </cell>
        </row>
        <row r="206">
          <cell r="AG206">
            <v>0.1125219286900182</v>
          </cell>
        </row>
        <row r="207">
          <cell r="AG207">
            <v>8.0238601099792653E-2</v>
          </cell>
        </row>
        <row r="208">
          <cell r="AG208">
            <v>0.11174336473854696</v>
          </cell>
        </row>
        <row r="209">
          <cell r="AG209">
            <v>0.11642930168641263</v>
          </cell>
        </row>
        <row r="210">
          <cell r="AG210">
            <v>0.10236258179455784</v>
          </cell>
        </row>
        <row r="211">
          <cell r="AG211">
            <v>0.11925481523600162</v>
          </cell>
        </row>
        <row r="212">
          <cell r="AG212">
            <v>0.11575716427657035</v>
          </cell>
        </row>
        <row r="213">
          <cell r="AG213">
            <v>0.13479383449009638</v>
          </cell>
        </row>
        <row r="214">
          <cell r="AG214">
            <v>8.9097343460111306E-2</v>
          </cell>
        </row>
        <row r="215">
          <cell r="AG215">
            <v>9.6167366590335951E-2</v>
          </cell>
        </row>
        <row r="216">
          <cell r="AG216">
            <v>8.4659715519497525E-2</v>
          </cell>
        </row>
        <row r="217">
          <cell r="AG217">
            <v>0.12400896301740408</v>
          </cell>
        </row>
        <row r="218">
          <cell r="AG218">
            <v>0.13526337967695767</v>
          </cell>
        </row>
        <row r="219">
          <cell r="AG219">
            <v>0.11026162617286465</v>
          </cell>
        </row>
        <row r="220">
          <cell r="AG220">
            <v>0.1072328631197679</v>
          </cell>
        </row>
        <row r="221">
          <cell r="AG221">
            <v>9.7074745923445532E-2</v>
          </cell>
        </row>
        <row r="222">
          <cell r="AG222">
            <v>0.10983223217831543</v>
          </cell>
        </row>
        <row r="223">
          <cell r="AG223">
            <v>9.9200580451589956E-2</v>
          </cell>
        </row>
        <row r="224">
          <cell r="AG224">
            <v>9.1686594589784648E-2</v>
          </cell>
        </row>
        <row r="225">
          <cell r="AG225">
            <v>9.923435830128205E-2</v>
          </cell>
        </row>
        <row r="226">
          <cell r="AG226">
            <v>0.10552692234715391</v>
          </cell>
        </row>
        <row r="227">
          <cell r="AG227">
            <v>9.672259260882908E-2</v>
          </cell>
        </row>
        <row r="228">
          <cell r="AG228">
            <v>0.11447298321784898</v>
          </cell>
        </row>
        <row r="229">
          <cell r="AG229">
            <v>8.6815946405245661E-2</v>
          </cell>
        </row>
        <row r="230">
          <cell r="AG230">
            <v>9.3415724349942345E-2</v>
          </cell>
        </row>
      </sheetData>
      <sheetData sheetId="16">
        <row r="196">
          <cell r="AG196">
            <v>9.1986042338260396E-2</v>
          </cell>
        </row>
        <row r="197">
          <cell r="AG197">
            <v>8.2640589027767386E-2</v>
          </cell>
        </row>
        <row r="198">
          <cell r="AG198">
            <v>8.6429779636134851E-2</v>
          </cell>
        </row>
        <row r="199">
          <cell r="AG199">
            <v>7.2509168791544079E-2</v>
          </cell>
          <cell r="AK199">
            <v>9.3748691083921656E-2</v>
          </cell>
        </row>
        <row r="200">
          <cell r="AG200">
            <v>7.8176952293764632E-2</v>
          </cell>
        </row>
        <row r="201">
          <cell r="AG201">
            <v>8.1475122308481016E-2</v>
          </cell>
        </row>
        <row r="202">
          <cell r="AG202">
            <v>7.1368265317594159E-2</v>
          </cell>
        </row>
        <row r="203">
          <cell r="AG203">
            <v>7.93603442074928E-2</v>
          </cell>
        </row>
        <row r="204">
          <cell r="AG204">
            <v>8.9231667439983842E-2</v>
          </cell>
          <cell r="AK204">
            <v>8.3329415097359291E-2</v>
          </cell>
        </row>
        <row r="205">
          <cell r="AG205">
            <v>7.5260913294916243E-2</v>
          </cell>
        </row>
        <row r="206">
          <cell r="AG206">
            <v>7.7558603169251505E-2</v>
          </cell>
        </row>
        <row r="207">
          <cell r="AG207">
            <v>8.0955008360271988E-2</v>
          </cell>
        </row>
        <row r="208">
          <cell r="AG208">
            <v>7.1733704328787118E-2</v>
          </cell>
        </row>
        <row r="209">
          <cell r="AG209">
            <v>8.7675233907974701E-2</v>
          </cell>
        </row>
        <row r="210">
          <cell r="AG210">
            <v>7.8368138468592391E-2</v>
          </cell>
        </row>
        <row r="211">
          <cell r="AG211">
            <v>8.2701262752493704E-2</v>
          </cell>
        </row>
        <row r="212">
          <cell r="AG212">
            <v>6.9435358823529414E-2</v>
          </cell>
        </row>
        <row r="213">
          <cell r="AG213">
            <v>8.0259096350726547E-2</v>
          </cell>
        </row>
        <row r="214">
          <cell r="AG214">
            <v>7.4954621168305383E-2</v>
          </cell>
        </row>
        <row r="215">
          <cell r="AG215">
            <v>7.2592895479204347E-2</v>
          </cell>
        </row>
        <row r="216">
          <cell r="AG216">
            <v>7.3038801291512911E-2</v>
          </cell>
        </row>
        <row r="217">
          <cell r="AG217">
            <v>6.7663421839282561E-2</v>
          </cell>
        </row>
        <row r="218">
          <cell r="AG218">
            <v>7.7205004422226498E-2</v>
          </cell>
        </row>
        <row r="219">
          <cell r="AG219">
            <v>7.5268863170110029E-2</v>
          </cell>
        </row>
        <row r="220">
          <cell r="AG220">
            <v>7.0292681746449232E-2</v>
          </cell>
        </row>
        <row r="221">
          <cell r="AG221">
            <v>7.1954615926327195E-2</v>
          </cell>
        </row>
        <row r="222">
          <cell r="AG222">
            <v>7.8928948286604364E-2</v>
          </cell>
        </row>
        <row r="223">
          <cell r="AG223">
            <v>8.420417915337694E-2</v>
          </cell>
        </row>
        <row r="224">
          <cell r="AG224">
            <v>7.3378757321358831E-2</v>
          </cell>
        </row>
        <row r="225">
          <cell r="AG225">
            <v>8.0832808782135473E-2</v>
          </cell>
        </row>
        <row r="226">
          <cell r="AG226">
            <v>8.7834918308245552E-2</v>
          </cell>
        </row>
        <row r="227">
          <cell r="AG227">
            <v>7.70040190388325E-2</v>
          </cell>
        </row>
        <row r="228">
          <cell r="AG228">
            <v>8.787491353024561E-2</v>
          </cell>
        </row>
        <row r="229">
          <cell r="AG229">
            <v>8.3932946124302688E-2</v>
          </cell>
        </row>
        <row r="230">
          <cell r="AG230">
            <v>8.1030713306546903E-2</v>
          </cell>
        </row>
      </sheetData>
      <sheetData sheetId="17">
        <row r="196">
          <cell r="AG196">
            <v>9.0485572571956843E-2</v>
          </cell>
        </row>
        <row r="197">
          <cell r="AG197">
            <v>8.4842950805300868E-2</v>
          </cell>
        </row>
        <row r="198">
          <cell r="AG198">
            <v>9.5908795614734199E-2</v>
          </cell>
        </row>
        <row r="199">
          <cell r="AG199">
            <v>9.3713103022621064E-2</v>
          </cell>
          <cell r="AK199">
            <v>8.7954181055095199E-2</v>
          </cell>
        </row>
        <row r="200">
          <cell r="AG200">
            <v>7.8021338981699676E-2</v>
          </cell>
        </row>
        <row r="201">
          <cell r="AG201">
            <v>8.3483825601411626E-2</v>
          </cell>
        </row>
        <row r="202">
          <cell r="AG202">
            <v>8.4557563503914551E-2</v>
          </cell>
        </row>
        <row r="203">
          <cell r="AG203">
            <v>7.4097478492149316E-2</v>
          </cell>
        </row>
        <row r="204">
          <cell r="AG204">
            <v>8.7554038764571809E-2</v>
          </cell>
          <cell r="AK204">
            <v>0.10876530294807006</v>
          </cell>
        </row>
        <row r="205">
          <cell r="AG205">
            <v>8.3460996290334905E-2</v>
          </cell>
        </row>
        <row r="206">
          <cell r="AG206">
            <v>8.9882755901254233E-2</v>
          </cell>
        </row>
        <row r="207">
          <cell r="AG207">
            <v>8.2935693756613749E-2</v>
          </cell>
        </row>
        <row r="208">
          <cell r="AG208">
            <v>9.3210414817237297E-2</v>
          </cell>
        </row>
        <row r="209">
          <cell r="AG209">
            <v>8.6709805273977619E-2</v>
          </cell>
        </row>
        <row r="210">
          <cell r="AG210">
            <v>8.2192778960667581E-2</v>
          </cell>
        </row>
        <row r="211">
          <cell r="AG211">
            <v>8.5155312875859979E-2</v>
          </cell>
        </row>
        <row r="212">
          <cell r="AG212">
            <v>6.5226415791895476E-2</v>
          </cell>
        </row>
        <row r="213">
          <cell r="AG213">
            <v>9.4179739353007788E-2</v>
          </cell>
        </row>
        <row r="214">
          <cell r="AG214">
            <v>7.8330353060902941E-2</v>
          </cell>
        </row>
        <row r="215">
          <cell r="AG215">
            <v>7.9620762433607398E-2</v>
          </cell>
        </row>
        <row r="216">
          <cell r="AG216">
            <v>8.7072200008567385E-2</v>
          </cell>
        </row>
        <row r="217">
          <cell r="AG217">
            <v>9.4532836299481685E-2</v>
          </cell>
        </row>
        <row r="218">
          <cell r="AG218">
            <v>7.4864209821110125E-2</v>
          </cell>
        </row>
        <row r="219">
          <cell r="AG219">
            <v>8.086715785885705E-2</v>
          </cell>
        </row>
        <row r="220">
          <cell r="AG220">
            <v>8.291001086367078E-2</v>
          </cell>
        </row>
        <row r="221">
          <cell r="AG221">
            <v>8.0279565165746386E-2</v>
          </cell>
        </row>
        <row r="222">
          <cell r="AG222">
            <v>7.2443612953554129E-2</v>
          </cell>
        </row>
        <row r="223">
          <cell r="AG223">
            <v>8.1613343396271382E-2</v>
          </cell>
        </row>
        <row r="224">
          <cell r="AG224">
            <v>7.9772936992725821E-2</v>
          </cell>
        </row>
        <row r="225">
          <cell r="AG225">
            <v>7.6656513207534416E-2</v>
          </cell>
        </row>
        <row r="226">
          <cell r="AG226">
            <v>8.4793910037163536E-2</v>
          </cell>
        </row>
        <row r="227">
          <cell r="AG227">
            <v>8.0244312757391925E-2</v>
          </cell>
        </row>
        <row r="228">
          <cell r="AG228">
            <v>0.1179062132214435</v>
          </cell>
        </row>
        <row r="229">
          <cell r="AG229">
            <v>7.5207780754192821E-2</v>
          </cell>
        </row>
        <row r="230">
          <cell r="AG230">
            <v>8.7318547318190567E-2</v>
          </cell>
        </row>
      </sheetData>
      <sheetData sheetId="18">
        <row r="196">
          <cell r="AG196">
            <v>7.8617725597523641E-2</v>
          </cell>
        </row>
        <row r="197">
          <cell r="AG197">
            <v>7.1557171956876761E-2</v>
          </cell>
        </row>
        <row r="198">
          <cell r="AG198">
            <v>7.1711332236230607E-2</v>
          </cell>
        </row>
        <row r="199">
          <cell r="AG199">
            <v>7.4354019898675447E-2</v>
          </cell>
        </row>
        <row r="200">
          <cell r="AG200">
            <v>6.6590052290948124E-2</v>
          </cell>
        </row>
        <row r="201">
          <cell r="AG201">
            <v>7.0895023930770851E-2</v>
          </cell>
        </row>
        <row r="202">
          <cell r="AG202">
            <v>7.2180075788425169E-2</v>
          </cell>
        </row>
        <row r="203">
          <cell r="AG203">
            <v>7.1234408329797411E-2</v>
          </cell>
        </row>
        <row r="204">
          <cell r="AG204">
            <v>6.5185665103405815E-2</v>
          </cell>
          <cell r="AK204">
            <v>7.8293132497430876E-2</v>
          </cell>
        </row>
        <row r="205">
          <cell r="AG205">
            <v>6.7901030759383432E-2</v>
          </cell>
        </row>
        <row r="206">
          <cell r="AG206">
            <v>6.5745258221946323E-2</v>
          </cell>
        </row>
        <row r="207">
          <cell r="AG207">
            <v>6.9494767092867726E-2</v>
          </cell>
        </row>
        <row r="208">
          <cell r="AG208">
            <v>6.154791985406341E-2</v>
          </cell>
        </row>
        <row r="209">
          <cell r="AG209">
            <v>5.9016055251143999E-2</v>
          </cell>
        </row>
        <row r="210">
          <cell r="AG210">
            <v>6.9216228082009307E-2</v>
          </cell>
        </row>
        <row r="211">
          <cell r="AG211">
            <v>6.4019425897738097E-2</v>
          </cell>
        </row>
        <row r="212">
          <cell r="AG212">
            <v>6.3416244438544891E-2</v>
          </cell>
        </row>
        <row r="213">
          <cell r="AG213">
            <v>6.6662542447695691E-2</v>
          </cell>
        </row>
        <row r="214">
          <cell r="AG214">
            <v>5.2890483270755802E-2</v>
          </cell>
        </row>
        <row r="215">
          <cell r="AG215">
            <v>5.8229477705180069E-2</v>
          </cell>
        </row>
        <row r="216">
          <cell r="AG216">
            <v>6.1960690283419571E-2</v>
          </cell>
        </row>
        <row r="217">
          <cell r="AG217">
            <v>6.2968371702066345E-2</v>
          </cell>
        </row>
        <row r="218">
          <cell r="AG218">
            <v>6.6820523359948689E-2</v>
          </cell>
        </row>
        <row r="219">
          <cell r="AG219">
            <v>6.4743905470399404E-2</v>
          </cell>
        </row>
        <row r="220">
          <cell r="AG220">
            <v>6.7405817277341906E-2</v>
          </cell>
        </row>
        <row r="221">
          <cell r="AG221">
            <v>6.5524815623118959E-2</v>
          </cell>
        </row>
        <row r="222">
          <cell r="AG222">
            <v>6.6923641057190369E-2</v>
          </cell>
        </row>
        <row r="223">
          <cell r="AG223">
            <v>6.7999091946356116E-2</v>
          </cell>
        </row>
        <row r="224">
          <cell r="AG224">
            <v>6.6957769979291482E-2</v>
          </cell>
        </row>
        <row r="225">
          <cell r="AG225">
            <v>6.9817725614380141E-2</v>
          </cell>
        </row>
        <row r="226">
          <cell r="AG226">
            <v>7.3213043021450971E-2</v>
          </cell>
        </row>
        <row r="227">
          <cell r="AG227">
            <v>7.280788080338621E-2</v>
          </cell>
        </row>
        <row r="228">
          <cell r="AG228">
            <v>6.7762539956565282E-2</v>
          </cell>
        </row>
        <row r="229">
          <cell r="AG229">
            <v>6.8215813589894397E-2</v>
          </cell>
        </row>
        <row r="230">
          <cell r="AG230">
            <v>6.8303889774437257E-2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orro C$"/>
      <sheetName val="ahorro US$"/>
      <sheetName val="P1C$"/>
      <sheetName val="P1US$"/>
      <sheetName val="P3C$"/>
      <sheetName val="P3US$"/>
      <sheetName val="P6C$"/>
      <sheetName val="P6US$"/>
      <sheetName val="P9C$"/>
      <sheetName val="P9US$"/>
      <sheetName val="1 año C$"/>
      <sheetName val="1 año US$"/>
      <sheetName val="mas de 1 año C$"/>
      <sheetName val="mas de 1 año US$"/>
      <sheetName val="salidaC$"/>
      <sheetName val="salidaUS$"/>
    </sheetNames>
    <sheetDataSet>
      <sheetData sheetId="0" refreshError="1">
        <row r="4">
          <cell r="U4">
            <v>5.3522633735962645E-2</v>
          </cell>
        </row>
        <row r="5">
          <cell r="U5">
            <v>5.1591576167917097E-2</v>
          </cell>
        </row>
        <row r="6">
          <cell r="U6">
            <v>4.9981161323043054E-2</v>
          </cell>
        </row>
        <row r="7">
          <cell r="U7">
            <v>4.8550996274986914E-2</v>
          </cell>
        </row>
        <row r="8">
          <cell r="U8">
            <v>4.9176290296933073E-2</v>
          </cell>
        </row>
        <row r="9">
          <cell r="U9">
            <v>4.8113975665702829E-2</v>
          </cell>
        </row>
        <row r="10">
          <cell r="U10">
            <v>4.6625528820752458E-2</v>
          </cell>
        </row>
        <row r="11">
          <cell r="U11">
            <v>4.8100269539068562E-2</v>
          </cell>
        </row>
        <row r="12">
          <cell r="U12">
            <v>4.9274704376153854E-2</v>
          </cell>
        </row>
        <row r="13">
          <cell r="U13">
            <v>4.9528658300618505E-2</v>
          </cell>
        </row>
        <row r="14">
          <cell r="U14">
            <v>4.9075363975277148E-2</v>
          </cell>
        </row>
        <row r="15">
          <cell r="U15">
            <v>4.6682946414690493E-2</v>
          </cell>
        </row>
      </sheetData>
      <sheetData sheetId="1" refreshError="1">
        <row r="4">
          <cell r="U4">
            <v>3.3652332097943626E-2</v>
          </cell>
        </row>
        <row r="5">
          <cell r="U5">
            <v>3.4077073200996053E-2</v>
          </cell>
        </row>
        <row r="6">
          <cell r="U6">
            <v>3.4554537696480495E-2</v>
          </cell>
        </row>
        <row r="7">
          <cell r="U7">
            <v>3.1300961981036546E-2</v>
          </cell>
        </row>
        <row r="8">
          <cell r="U8">
            <v>3.0659264325118733E-2</v>
          </cell>
        </row>
        <row r="9">
          <cell r="U9">
            <v>3.2933140003960512E-2</v>
          </cell>
        </row>
        <row r="10">
          <cell r="U10">
            <v>3.2581711010700523E-2</v>
          </cell>
        </row>
        <row r="11">
          <cell r="U11">
            <v>3.349248231795348E-2</v>
          </cell>
        </row>
        <row r="12">
          <cell r="U12">
            <v>3.6270594061459639E-2</v>
          </cell>
        </row>
        <row r="13">
          <cell r="U13">
            <v>3.231264834328778E-2</v>
          </cell>
        </row>
        <row r="14">
          <cell r="U14">
            <v>3.1791126756275399E-2</v>
          </cell>
        </row>
        <row r="15">
          <cell r="U15">
            <v>3.2233325360417737E-2</v>
          </cell>
        </row>
      </sheetData>
      <sheetData sheetId="2" refreshError="1">
        <row r="4">
          <cell r="U4">
            <v>4.700770966524085E-2</v>
          </cell>
        </row>
        <row r="5">
          <cell r="U5">
            <v>7.8133086571002708E-2</v>
          </cell>
        </row>
        <row r="6">
          <cell r="U6">
            <v>6.1622701634389425E-2</v>
          </cell>
        </row>
        <row r="7">
          <cell r="U7">
            <v>7.445070450542883E-2</v>
          </cell>
        </row>
        <row r="8">
          <cell r="U8">
            <v>6.3095334764515787E-2</v>
          </cell>
        </row>
        <row r="9">
          <cell r="U9">
            <v>6.1819807646661402E-2</v>
          </cell>
        </row>
        <row r="10">
          <cell r="U10">
            <v>5.2533444243407147E-2</v>
          </cell>
        </row>
        <row r="11">
          <cell r="U11">
            <v>7.3813269927274772E-2</v>
          </cell>
        </row>
        <row r="12">
          <cell r="U12">
            <v>7.4549515403397965E-2</v>
          </cell>
        </row>
        <row r="13">
          <cell r="U13">
            <v>5.2449363348069163E-2</v>
          </cell>
        </row>
        <row r="14">
          <cell r="U14">
            <v>6.4534226232237354E-2</v>
          </cell>
        </row>
        <row r="15">
          <cell r="U15">
            <v>6.6868927591624827E-2</v>
          </cell>
        </row>
      </sheetData>
      <sheetData sheetId="3" refreshError="1">
        <row r="4">
          <cell r="U4">
            <v>5.6163464602266365E-2</v>
          </cell>
        </row>
        <row r="5">
          <cell r="U5">
            <v>7.1115743423014799E-2</v>
          </cell>
        </row>
        <row r="6">
          <cell r="U6">
            <v>5.6643828647925033E-2</v>
          </cell>
        </row>
        <row r="7">
          <cell r="U7">
            <v>5.9758492426875906E-2</v>
          </cell>
        </row>
        <row r="8">
          <cell r="U8">
            <v>4.3932125770108355E-2</v>
          </cell>
        </row>
        <row r="9">
          <cell r="U9">
            <v>5.968382626038251E-2</v>
          </cell>
        </row>
        <row r="10">
          <cell r="U10">
            <v>5.7274641407639444E-2</v>
          </cell>
        </row>
        <row r="11">
          <cell r="U11">
            <v>5.9167960647081339E-2</v>
          </cell>
        </row>
        <row r="12">
          <cell r="U12">
            <v>5.4720138612791985E-2</v>
          </cell>
        </row>
        <row r="13">
          <cell r="U13">
            <v>4.9323639549761718E-2</v>
          </cell>
        </row>
        <row r="14">
          <cell r="U14">
            <v>5.4948860544658348E-2</v>
          </cell>
        </row>
        <row r="15">
          <cell r="U15">
            <v>5.5282957896666055E-2</v>
          </cell>
        </row>
      </sheetData>
      <sheetData sheetId="4" refreshError="1">
        <row r="4">
          <cell r="U4">
            <v>6.3599603090325335E-2</v>
          </cell>
        </row>
        <row r="5">
          <cell r="U5">
            <v>5.7473046479019699E-2</v>
          </cell>
        </row>
        <row r="6">
          <cell r="U6">
            <v>8.0263800036761632E-2</v>
          </cell>
        </row>
        <row r="7">
          <cell r="U7">
            <v>6.6441107821146705E-2</v>
          </cell>
        </row>
        <row r="8">
          <cell r="U8">
            <v>8.1073696692823216E-2</v>
          </cell>
        </row>
        <row r="9">
          <cell r="U9">
            <v>6.500744198092763E-2</v>
          </cell>
        </row>
        <row r="10">
          <cell r="U10">
            <v>7.4324618706680376E-2</v>
          </cell>
        </row>
        <row r="11">
          <cell r="U11">
            <v>6.5658909268425991E-2</v>
          </cell>
        </row>
        <row r="12">
          <cell r="U12">
            <v>6.668223583568883E-2</v>
          </cell>
        </row>
        <row r="13">
          <cell r="U13">
            <v>9.315920293599822E-2</v>
          </cell>
        </row>
        <row r="14">
          <cell r="U14">
            <v>7.0189331025243662E-2</v>
          </cell>
        </row>
        <row r="15">
          <cell r="U15">
            <v>8.1745137612709767E-2</v>
          </cell>
        </row>
      </sheetData>
      <sheetData sheetId="5" refreshError="1">
        <row r="4">
          <cell r="U4">
            <v>6.1643339575907688E-2</v>
          </cell>
        </row>
        <row r="5">
          <cell r="U5">
            <v>5.9524378488709791E-2</v>
          </cell>
        </row>
        <row r="6">
          <cell r="U6">
            <v>6.1092021181692963E-2</v>
          </cell>
        </row>
        <row r="7">
          <cell r="U7">
            <v>5.8066040583598863E-2</v>
          </cell>
        </row>
        <row r="8">
          <cell r="U8">
            <v>6.4527654586995595E-2</v>
          </cell>
        </row>
        <row r="9">
          <cell r="U9">
            <v>7.8455479802283984E-2</v>
          </cell>
        </row>
        <row r="10">
          <cell r="U10">
            <v>6.1646107253419506E-2</v>
          </cell>
        </row>
        <row r="11">
          <cell r="U11">
            <v>6.3087978675348447E-2</v>
          </cell>
        </row>
        <row r="12">
          <cell r="U12">
            <v>7.2727353393692185E-2</v>
          </cell>
        </row>
        <row r="13">
          <cell r="U13">
            <v>6.0071673420967038E-2</v>
          </cell>
        </row>
        <row r="14">
          <cell r="U14">
            <v>6.0723245256578101E-2</v>
          </cell>
        </row>
        <row r="15">
          <cell r="U15">
            <v>6.5454185411567528E-2</v>
          </cell>
        </row>
      </sheetData>
      <sheetData sheetId="6" refreshError="1">
        <row r="4">
          <cell r="U4">
            <v>7.7511935211580132E-2</v>
          </cell>
        </row>
        <row r="5">
          <cell r="U5">
            <v>7.6112051457156979E-2</v>
          </cell>
        </row>
        <row r="6">
          <cell r="U6">
            <v>8.4253457401758824E-2</v>
          </cell>
        </row>
        <row r="7">
          <cell r="U7">
            <v>0.10407796753881267</v>
          </cell>
        </row>
        <row r="8">
          <cell r="U8">
            <v>6.9759096784120636E-2</v>
          </cell>
        </row>
        <row r="9">
          <cell r="U9">
            <v>7.7934269303647552E-2</v>
          </cell>
        </row>
        <row r="10">
          <cell r="U10">
            <v>7.7797918649364362E-2</v>
          </cell>
        </row>
        <row r="11">
          <cell r="U11">
            <v>6.8483823076941494E-2</v>
          </cell>
        </row>
        <row r="12">
          <cell r="U12">
            <v>8.0917210241768914E-2</v>
          </cell>
        </row>
        <row r="13">
          <cell r="U13">
            <v>7.9939226317174844E-2</v>
          </cell>
        </row>
        <row r="14">
          <cell r="U14">
            <v>9.3519084925164392E-2</v>
          </cell>
        </row>
        <row r="15">
          <cell r="U15">
            <v>8.2803436153274609E-2</v>
          </cell>
        </row>
      </sheetData>
      <sheetData sheetId="7" refreshError="1">
        <row r="4">
          <cell r="U4">
            <v>6.5764280581851756E-2</v>
          </cell>
        </row>
        <row r="5">
          <cell r="U5">
            <v>7.0092626568895991E-2</v>
          </cell>
        </row>
        <row r="6">
          <cell r="U6">
            <v>6.6173157728319845E-2</v>
          </cell>
        </row>
        <row r="7">
          <cell r="U7">
            <v>6.1545297672981156E-2</v>
          </cell>
        </row>
        <row r="8">
          <cell r="U8">
            <v>5.6973199209374555E-2</v>
          </cell>
        </row>
        <row r="9">
          <cell r="U9">
            <v>6.1667791575139241E-2</v>
          </cell>
        </row>
        <row r="10">
          <cell r="U10">
            <v>6.696976572066278E-2</v>
          </cell>
        </row>
        <row r="11">
          <cell r="U11">
            <v>6.1015995016074701E-2</v>
          </cell>
        </row>
        <row r="12">
          <cell r="U12">
            <v>6.6102859068265823E-2</v>
          </cell>
        </row>
        <row r="13">
          <cell r="U13">
            <v>6.244934660628005E-2</v>
          </cell>
        </row>
        <row r="14">
          <cell r="U14">
            <v>6.3646994822795691E-2</v>
          </cell>
        </row>
        <row r="15">
          <cell r="U15">
            <v>7.6021866410293848E-2</v>
          </cell>
        </row>
      </sheetData>
      <sheetData sheetId="8" refreshError="1">
        <row r="4">
          <cell r="U4">
            <v>7.9590604184100425E-2</v>
          </cell>
        </row>
        <row r="5">
          <cell r="U5">
            <v>9.193538111490332E-2</v>
          </cell>
        </row>
        <row r="6">
          <cell r="U6">
            <v>9.4604798341825724E-2</v>
          </cell>
        </row>
        <row r="7">
          <cell r="U7">
            <v>7.6291340206185582E-2</v>
          </cell>
        </row>
        <row r="8">
          <cell r="U8">
            <v>8.2558202954287216E-2</v>
          </cell>
        </row>
        <row r="9">
          <cell r="U9">
            <v>7.6090600262409797E-2</v>
          </cell>
        </row>
        <row r="10">
          <cell r="U10">
            <v>8.6190478402229459E-2</v>
          </cell>
        </row>
        <row r="11">
          <cell r="U11">
            <v>8.9676437173898796E-2</v>
          </cell>
        </row>
        <row r="12">
          <cell r="U12">
            <v>9.5348405636329292E-2</v>
          </cell>
        </row>
        <row r="13">
          <cell r="U13">
            <v>8.0341059326364692E-2</v>
          </cell>
        </row>
        <row r="14">
          <cell r="U14">
            <v>8.5502485211369217E-2</v>
          </cell>
        </row>
        <row r="15">
          <cell r="U15">
            <v>8.8405635849818337E-2</v>
          </cell>
        </row>
      </sheetData>
      <sheetData sheetId="9" refreshError="1">
        <row r="4">
          <cell r="U4">
            <v>6.8208493259085581E-2</v>
          </cell>
        </row>
        <row r="5">
          <cell r="U5">
            <v>7.2471178685307835E-2</v>
          </cell>
        </row>
        <row r="6">
          <cell r="U6">
            <v>9.2772301236851235E-2</v>
          </cell>
        </row>
        <row r="7">
          <cell r="U7">
            <v>6.4740549245147369E-2</v>
          </cell>
        </row>
        <row r="8">
          <cell r="U8">
            <v>7.8501726243142805E-2</v>
          </cell>
        </row>
        <row r="9">
          <cell r="U9">
            <v>6.4974579895409654E-2</v>
          </cell>
        </row>
        <row r="10">
          <cell r="U10">
            <v>6.1608167539267018E-2</v>
          </cell>
        </row>
        <row r="11">
          <cell r="U11">
            <v>6.2395633109619687E-2</v>
          </cell>
        </row>
        <row r="12">
          <cell r="U12">
            <v>7.4178374161666089E-2</v>
          </cell>
        </row>
        <row r="13">
          <cell r="U13">
            <v>6.5992501271833134E-2</v>
          </cell>
        </row>
        <row r="14">
          <cell r="U14">
            <v>6.7803959948152956E-2</v>
          </cell>
        </row>
        <row r="15">
          <cell r="U15">
            <v>8.6781997153531396E-2</v>
          </cell>
        </row>
      </sheetData>
      <sheetData sheetId="10" refreshError="1">
        <row r="4">
          <cell r="U4">
            <v>0.11487408156480301</v>
          </cell>
        </row>
        <row r="5">
          <cell r="U5">
            <v>0.10591965019625994</v>
          </cell>
        </row>
        <row r="6">
          <cell r="U6">
            <v>0.10286329464347321</v>
          </cell>
        </row>
        <row r="7">
          <cell r="U7">
            <v>0.10095384672519572</v>
          </cell>
        </row>
        <row r="8">
          <cell r="U8">
            <v>9.3883783709819202E-2</v>
          </cell>
        </row>
        <row r="9">
          <cell r="U9">
            <v>0.10134789668624798</v>
          </cell>
        </row>
        <row r="10">
          <cell r="U10">
            <v>0.10604374190863695</v>
          </cell>
        </row>
        <row r="11">
          <cell r="U11">
            <v>0.10103248386984927</v>
          </cell>
        </row>
        <row r="12">
          <cell r="U12">
            <v>0.10692447771161814</v>
          </cell>
        </row>
        <row r="13">
          <cell r="U13">
            <v>0.11552068315756295</v>
          </cell>
        </row>
        <row r="14">
          <cell r="U14">
            <v>9.4353622067766083E-2</v>
          </cell>
        </row>
        <row r="15">
          <cell r="U15">
            <v>9.7442059251589705E-2</v>
          </cell>
        </row>
      </sheetData>
      <sheetData sheetId="11" refreshError="1">
        <row r="4">
          <cell r="U4">
            <v>7.3587374433363564E-2</v>
          </cell>
        </row>
        <row r="5">
          <cell r="U5">
            <v>8.2813317890638866E-2</v>
          </cell>
        </row>
        <row r="6">
          <cell r="U6">
            <v>7.6607761719228396E-2</v>
          </cell>
        </row>
        <row r="7">
          <cell r="U7">
            <v>7.5548216279761854E-2</v>
          </cell>
        </row>
        <row r="8">
          <cell r="U8">
            <v>7.2857544058587284E-2</v>
          </cell>
        </row>
        <row r="9">
          <cell r="U9">
            <v>8.2252157129834316E-2</v>
          </cell>
        </row>
        <row r="10">
          <cell r="U10">
            <v>7.929888703905788E-2</v>
          </cell>
        </row>
        <row r="11">
          <cell r="U11">
            <v>7.8916372916099126E-2</v>
          </cell>
        </row>
        <row r="12">
          <cell r="U12">
            <v>8.2646332616942569E-2</v>
          </cell>
        </row>
        <row r="13">
          <cell r="U13">
            <v>8.0420138277033093E-2</v>
          </cell>
        </row>
        <row r="14">
          <cell r="U14">
            <v>7.6515881095355634E-2</v>
          </cell>
        </row>
        <row r="15">
          <cell r="U15">
            <v>7.6145927063743846E-2</v>
          </cell>
        </row>
      </sheetData>
      <sheetData sheetId="12" refreshError="1">
        <row r="4">
          <cell r="U4">
            <v>0.1050694498045921</v>
          </cell>
        </row>
        <row r="5">
          <cell r="U5">
            <v>0.10169286075683942</v>
          </cell>
        </row>
        <row r="6">
          <cell r="U6">
            <v>9.9175886334204266E-2</v>
          </cell>
        </row>
        <row r="7">
          <cell r="U7">
            <v>9.5793501059840219E-2</v>
          </cell>
        </row>
        <row r="8">
          <cell r="U8">
            <v>0.10735431890523192</v>
          </cell>
        </row>
        <row r="9">
          <cell r="U9">
            <v>9.6385938041289018E-2</v>
          </cell>
        </row>
        <row r="10">
          <cell r="U10">
            <v>8.4291814181889607E-2</v>
          </cell>
        </row>
        <row r="11">
          <cell r="U11">
            <v>0.10413097384342229</v>
          </cell>
        </row>
        <row r="12">
          <cell r="U12">
            <v>9.907085026467613E-2</v>
          </cell>
        </row>
        <row r="13">
          <cell r="U13">
            <v>9.599892787953504E-2</v>
          </cell>
        </row>
        <row r="14">
          <cell r="U14">
            <v>9.7663562117910011E-2</v>
          </cell>
        </row>
        <row r="15">
          <cell r="U15">
            <v>9.0853665271511647E-2</v>
          </cell>
        </row>
      </sheetData>
      <sheetData sheetId="13" refreshError="1">
        <row r="4">
          <cell r="U4">
            <v>8.974974812129452E-2</v>
          </cell>
        </row>
        <row r="5">
          <cell r="U5">
            <v>7.8757030810649109E-2</v>
          </cell>
        </row>
        <row r="6">
          <cell r="U6">
            <v>8.7210061919504658E-2</v>
          </cell>
        </row>
        <row r="7">
          <cell r="U7">
            <v>8.2239610986186956E-2</v>
          </cell>
        </row>
        <row r="8">
          <cell r="U8">
            <v>8.6990517420178284E-2</v>
          </cell>
        </row>
        <row r="9">
          <cell r="U9">
            <v>7.523686227544911E-2</v>
          </cell>
        </row>
        <row r="10">
          <cell r="U10">
            <v>7.5972425943589064E-2</v>
          </cell>
        </row>
        <row r="11">
          <cell r="U11">
            <v>7.6633419194691729E-2</v>
          </cell>
        </row>
        <row r="12">
          <cell r="U12">
            <v>7.5083637838455383E-2</v>
          </cell>
        </row>
        <row r="13">
          <cell r="U13">
            <v>8.1702867883122698E-2</v>
          </cell>
        </row>
        <row r="14">
          <cell r="U14">
            <v>8.131129390810532E-2</v>
          </cell>
        </row>
        <row r="15">
          <cell r="U15">
            <v>7.6632156002041249E-2</v>
          </cell>
        </row>
      </sheetData>
      <sheetData sheetId="14" refreshError="1">
        <row r="4">
          <cell r="U4">
            <v>6.0334623340935652E-2</v>
          </cell>
        </row>
        <row r="5">
          <cell r="U5">
            <v>8.8032946006109905E-2</v>
          </cell>
        </row>
        <row r="6">
          <cell r="U6">
            <v>7.9955806580611702E-2</v>
          </cell>
        </row>
        <row r="7">
          <cell r="U7">
            <v>8.5501572121714844E-2</v>
          </cell>
        </row>
        <row r="8">
          <cell r="U8">
            <v>8.2717836096922431E-2</v>
          </cell>
        </row>
        <row r="9">
          <cell r="U9">
            <v>6.6867791437238533E-2</v>
          </cell>
        </row>
        <row r="10">
          <cell r="U10">
            <v>7.0273400480677192E-2</v>
          </cell>
        </row>
        <row r="11">
          <cell r="U11">
            <v>8.5234186293893677E-2</v>
          </cell>
        </row>
        <row r="12">
          <cell r="U12">
            <v>7.7011569711296413E-2</v>
          </cell>
        </row>
        <row r="13">
          <cell r="U13">
            <v>6.6644863652042086E-2</v>
          </cell>
        </row>
        <row r="14">
          <cell r="U14">
            <v>7.3943601529548736E-2</v>
          </cell>
        </row>
        <row r="15">
          <cell r="U15">
            <v>7.4390205191966666E-2</v>
          </cell>
        </row>
      </sheetData>
      <sheetData sheetId="15" refreshError="1">
        <row r="4">
          <cell r="U4">
            <v>6.4665955553264529E-2</v>
          </cell>
        </row>
        <row r="5">
          <cell r="U5">
            <v>7.2270829454954319E-2</v>
          </cell>
        </row>
        <row r="6">
          <cell r="U6">
            <v>6.6922775259853629E-2</v>
          </cell>
        </row>
        <row r="7">
          <cell r="U7">
            <v>6.3840077835604525E-2</v>
          </cell>
        </row>
        <row r="8">
          <cell r="U8">
            <v>5.939795298384308E-2</v>
          </cell>
        </row>
        <row r="9">
          <cell r="U9">
            <v>6.8341336405132458E-2</v>
          </cell>
        </row>
        <row r="10">
          <cell r="U10">
            <v>6.7268824370250932E-2</v>
          </cell>
        </row>
        <row r="11">
          <cell r="U11">
            <v>6.4253670141914798E-2</v>
          </cell>
        </row>
        <row r="12">
          <cell r="U12">
            <v>6.9536490988857114E-2</v>
          </cell>
        </row>
        <row r="13">
          <cell r="U13">
            <v>6.5699566581198576E-2</v>
          </cell>
        </row>
        <row r="14">
          <cell r="U14">
            <v>6.782858777602109E-2</v>
          </cell>
        </row>
        <row r="15">
          <cell r="U15">
            <v>6.7712283827879555E-2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comC$"/>
      <sheetName val="CPcomUS$"/>
      <sheetName val="CPagriC$"/>
      <sheetName val="CPagriUS$"/>
      <sheetName val="CPganC$"/>
      <sheetName val="CPganUS$"/>
      <sheetName val="CPindC$"/>
      <sheetName val="CPindUS$"/>
      <sheetName val="CPperC$"/>
      <sheetName val="CPperUS$"/>
      <sheetName val="CPHipotC$"/>
      <sheetName val="CPHipotUS$"/>
      <sheetName val="salidaC$"/>
      <sheetName val="salidaUS$"/>
      <sheetName val="Grafico"/>
      <sheetName val="P3C$"/>
      <sheetName val="P6C$"/>
      <sheetName val="P9C$"/>
      <sheetName val="1 año C$"/>
      <sheetName val="mas de 1 año C$"/>
      <sheetName val="ahorro C$"/>
      <sheetName val="P1US$"/>
      <sheetName val="P3US$"/>
      <sheetName val="P6US$"/>
      <sheetName val="P9US$"/>
      <sheetName val="1 año US$"/>
      <sheetName val="mas de 1 año US$"/>
      <sheetName val="ahorro US$"/>
      <sheetName val="P1C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6">
          <cell r="U16">
            <v>8.1560632357276286E-2</v>
          </cell>
        </row>
        <row r="17">
          <cell r="U17">
            <v>5.6539722122554606E-2</v>
          </cell>
        </row>
        <row r="18">
          <cell r="U18">
            <v>6.9776314208944951E-2</v>
          </cell>
        </row>
        <row r="19">
          <cell r="U19">
            <v>7.923555631142519E-2</v>
          </cell>
        </row>
        <row r="20">
          <cell r="U20">
            <v>7.8156043389469715E-2</v>
          </cell>
        </row>
        <row r="21">
          <cell r="U21">
            <v>7.1558379043531628E-2</v>
          </cell>
        </row>
        <row r="22">
          <cell r="U22">
            <v>7.4904300973779314E-2</v>
          </cell>
        </row>
        <row r="23">
          <cell r="U23">
            <v>7.7966734749801245E-2</v>
          </cell>
        </row>
        <row r="24">
          <cell r="U24">
            <v>7.5132066273051565E-2</v>
          </cell>
        </row>
        <row r="25">
          <cell r="U25">
            <v>7.5654249425898448E-2</v>
          </cell>
        </row>
        <row r="26">
          <cell r="U26">
            <v>6.4593721555897224E-2</v>
          </cell>
        </row>
        <row r="27">
          <cell r="U27">
            <v>6.348245762040286E-2</v>
          </cell>
        </row>
        <row r="28">
          <cell r="U28">
            <v>6.9978594111365297E-2</v>
          </cell>
        </row>
        <row r="29">
          <cell r="U29">
            <v>6.9696416988572554E-2</v>
          </cell>
        </row>
        <row r="30">
          <cell r="U30">
            <v>6.794664254606772E-2</v>
          </cell>
        </row>
        <row r="31">
          <cell r="U31">
            <v>7.7023732937921932E-2</v>
          </cell>
        </row>
        <row r="32">
          <cell r="U32">
            <v>8.3547266108720028E-2</v>
          </cell>
        </row>
        <row r="33">
          <cell r="U33">
            <v>6.8618551864686128E-2</v>
          </cell>
        </row>
        <row r="34">
          <cell r="U34">
            <v>6.5434279636130799E-2</v>
          </cell>
        </row>
        <row r="35">
          <cell r="U35">
            <v>5.1574817102944287E-2</v>
          </cell>
        </row>
        <row r="36">
          <cell r="U36">
            <v>6.8418533570505535E-2</v>
          </cell>
        </row>
        <row r="37">
          <cell r="U37">
            <v>6.2555669731098024E-2</v>
          </cell>
        </row>
        <row r="38">
          <cell r="U38">
            <v>5.5385358688321271E-2</v>
          </cell>
        </row>
        <row r="39">
          <cell r="U39">
            <v>5.1760512973506263E-2</v>
          </cell>
        </row>
        <row r="40">
          <cell r="U40">
            <v>5.3691875422867373E-2</v>
          </cell>
        </row>
        <row r="41">
          <cell r="U41">
            <v>6.1181935175049856E-2</v>
          </cell>
        </row>
        <row r="42">
          <cell r="U42">
            <v>5.3749091960081145E-2</v>
          </cell>
        </row>
        <row r="43">
          <cell r="U43">
            <v>5.8072552580145417E-2</v>
          </cell>
        </row>
        <row r="44">
          <cell r="U44">
            <v>6.0893772871506102E-2</v>
          </cell>
        </row>
        <row r="45">
          <cell r="U45">
            <v>5.8529735526821447E-2</v>
          </cell>
        </row>
        <row r="46">
          <cell r="U46">
            <v>6.5066610929034679E-2</v>
          </cell>
        </row>
        <row r="47">
          <cell r="U47">
            <v>4.8264113390974583E-2</v>
          </cell>
        </row>
        <row r="48">
          <cell r="U48">
            <v>5.9523036948371778E-2</v>
          </cell>
        </row>
        <row r="49">
          <cell r="U49">
            <v>6.850110026749251E-2</v>
          </cell>
        </row>
        <row r="50">
          <cell r="U50">
            <v>5.4932738970527757E-2</v>
          </cell>
        </row>
        <row r="51">
          <cell r="U51">
            <v>5.393059108252489E-2</v>
          </cell>
        </row>
        <row r="52">
          <cell r="U52">
            <v>4.8118396393481554E-2</v>
          </cell>
        </row>
        <row r="53">
          <cell r="U53">
            <v>5.2040672643281112E-2</v>
          </cell>
        </row>
        <row r="54">
          <cell r="U54">
            <v>5.0447965699541436E-2</v>
          </cell>
        </row>
        <row r="55">
          <cell r="U55">
            <v>5.7755807913900545E-2</v>
          </cell>
        </row>
        <row r="56">
          <cell r="U56">
            <v>4.808795647631612E-2</v>
          </cell>
        </row>
        <row r="57">
          <cell r="U57">
            <v>6.017802105642539E-2</v>
          </cell>
        </row>
        <row r="58">
          <cell r="U58">
            <v>6.4678310056899405E-2</v>
          </cell>
        </row>
        <row r="59">
          <cell r="U59">
            <v>5.7752570005988033E-2</v>
          </cell>
        </row>
        <row r="60">
          <cell r="U60">
            <v>6.3750802504202675E-2</v>
          </cell>
        </row>
        <row r="61">
          <cell r="U61">
            <v>4.955682686670302E-2</v>
          </cell>
        </row>
        <row r="62">
          <cell r="U62">
            <v>6.1876493685739935E-2</v>
          </cell>
        </row>
        <row r="63">
          <cell r="U63">
            <v>5.6501041473022019E-2</v>
          </cell>
        </row>
        <row r="64">
          <cell r="U64">
            <v>6.4422925044682056E-2</v>
          </cell>
        </row>
        <row r="65">
          <cell r="U65">
            <v>4.8824806753350124E-2</v>
          </cell>
        </row>
        <row r="66">
          <cell r="U66">
            <v>5.2018728101249481E-2</v>
          </cell>
        </row>
        <row r="67">
          <cell r="U67">
            <v>6.240688598683785E-2</v>
          </cell>
        </row>
        <row r="68">
          <cell r="U68">
            <v>5.3234381165066333E-2</v>
          </cell>
        </row>
        <row r="69">
          <cell r="U69">
            <v>5.0962354588042727E-2</v>
          </cell>
        </row>
        <row r="70">
          <cell r="U70">
            <v>5.3603495208107983E-2</v>
          </cell>
        </row>
        <row r="71">
          <cell r="U71">
            <v>5.5142237978246016E-2</v>
          </cell>
        </row>
        <row r="72">
          <cell r="U72">
            <v>5.3439699961027466E-2</v>
          </cell>
        </row>
        <row r="73">
          <cell r="U73">
            <v>5.495164383637182E-2</v>
          </cell>
        </row>
        <row r="74">
          <cell r="U74">
            <v>5.1733389988074495E-2</v>
          </cell>
        </row>
        <row r="75">
          <cell r="U75">
            <v>5.387685518077915E-2</v>
          </cell>
        </row>
        <row r="76">
          <cell r="U76">
            <v>4.8767362607813808E-2</v>
          </cell>
        </row>
        <row r="77">
          <cell r="U77">
            <v>5.5795082088279928E-2</v>
          </cell>
        </row>
        <row r="78">
          <cell r="U78">
            <v>5.4263493270709243E-2</v>
          </cell>
        </row>
        <row r="79">
          <cell r="U79">
            <v>5.8151897726679627E-2</v>
          </cell>
        </row>
        <row r="80">
          <cell r="U80">
            <v>5.3247324016513539E-2</v>
          </cell>
        </row>
        <row r="81">
          <cell r="U81">
            <v>5.1154464753353251E-2</v>
          </cell>
        </row>
        <row r="82">
          <cell r="U82">
            <v>5.3503713500799743E-2</v>
          </cell>
        </row>
        <row r="83">
          <cell r="U83">
            <v>4.8224074324604869E-2</v>
          </cell>
        </row>
        <row r="84">
          <cell r="U84">
            <v>5.4065627016813722E-2</v>
          </cell>
        </row>
        <row r="85">
          <cell r="U85">
            <v>5.1697669169653106E-2</v>
          </cell>
        </row>
        <row r="86">
          <cell r="U86">
            <v>5.2165154578166298E-2</v>
          </cell>
        </row>
      </sheetData>
      <sheetData sheetId="13" refreshError="1">
        <row r="16">
          <cell r="U16">
            <v>6.1876241406166529E-2</v>
          </cell>
        </row>
        <row r="17">
          <cell r="U17">
            <v>6.1348617152275041E-2</v>
          </cell>
        </row>
        <row r="18">
          <cell r="U18">
            <v>6.7012139490230618E-2</v>
          </cell>
        </row>
        <row r="19">
          <cell r="U19">
            <v>6.6489419805688219E-2</v>
          </cell>
        </row>
        <row r="20">
          <cell r="U20">
            <v>6.4829829736427882E-2</v>
          </cell>
        </row>
        <row r="21">
          <cell r="U21">
            <v>6.5001882390146065E-2</v>
          </cell>
        </row>
        <row r="22">
          <cell r="U22">
            <v>6.381950628617096E-2</v>
          </cell>
        </row>
        <row r="23">
          <cell r="U23">
            <v>6.5758847319708186E-2</v>
          </cell>
        </row>
        <row r="24">
          <cell r="U24">
            <v>6.260004024079785E-2</v>
          </cell>
        </row>
        <row r="25">
          <cell r="U25">
            <v>6.5269363147337459E-2</v>
          </cell>
        </row>
        <row r="26">
          <cell r="U26">
            <v>5.9390801015501572E-2</v>
          </cell>
        </row>
        <row r="27">
          <cell r="U27">
            <v>6.1068337381333521E-2</v>
          </cell>
        </row>
        <row r="28">
          <cell r="U28">
            <v>6.1087007982064782E-2</v>
          </cell>
        </row>
        <row r="29">
          <cell r="U29">
            <v>6.8404011624551092E-2</v>
          </cell>
        </row>
        <row r="30">
          <cell r="U30">
            <v>5.6085161088925639E-2</v>
          </cell>
        </row>
        <row r="31">
          <cell r="U31">
            <v>5.9341817986002493E-2</v>
          </cell>
        </row>
        <row r="32">
          <cell r="U32">
            <v>5.7466674400755709E-2</v>
          </cell>
        </row>
        <row r="33">
          <cell r="U33">
            <v>5.6818638909118174E-2</v>
          </cell>
        </row>
        <row r="34">
          <cell r="U34">
            <v>5.625593347499773E-2</v>
          </cell>
        </row>
        <row r="35">
          <cell r="U35">
            <v>5.5856544986239785E-2</v>
          </cell>
        </row>
        <row r="36">
          <cell r="U36">
            <v>5.8372826574962983E-2</v>
          </cell>
        </row>
        <row r="37">
          <cell r="U37">
            <v>5.494452161778747E-2</v>
          </cell>
        </row>
        <row r="38">
          <cell r="U38">
            <v>4.9988417441959171E-2</v>
          </cell>
        </row>
        <row r="39">
          <cell r="U39">
            <v>5.3059536556310564E-2</v>
          </cell>
        </row>
        <row r="40">
          <cell r="U40">
            <v>5.3412946329574496E-2</v>
          </cell>
        </row>
        <row r="41">
          <cell r="U41">
            <v>5.4168329938010469E-2</v>
          </cell>
        </row>
        <row r="42">
          <cell r="U42">
            <v>6.2871369892396708E-2</v>
          </cell>
        </row>
        <row r="43">
          <cell r="U43">
            <v>4.9423715898695673E-2</v>
          </cell>
        </row>
        <row r="44">
          <cell r="U44">
            <v>4.7609956078358849E-2</v>
          </cell>
        </row>
        <row r="45">
          <cell r="U45">
            <v>5.1867074386612588E-2</v>
          </cell>
        </row>
        <row r="46">
          <cell r="U46">
            <v>5.5060508372316047E-2</v>
          </cell>
        </row>
        <row r="47">
          <cell r="U47">
            <v>4.3347291981197307E-2</v>
          </cell>
        </row>
        <row r="48">
          <cell r="U48">
            <v>4.8664692710319535E-2</v>
          </cell>
        </row>
        <row r="49">
          <cell r="U49">
            <v>5.0849018576394449E-2</v>
          </cell>
        </row>
        <row r="50">
          <cell r="U50">
            <v>4.6264164072582478E-2</v>
          </cell>
        </row>
        <row r="51">
          <cell r="U51">
            <v>5.026123090373557E-2</v>
          </cell>
        </row>
        <row r="52">
          <cell r="U52">
            <v>5.8009471538576454E-2</v>
          </cell>
        </row>
        <row r="53">
          <cell r="U53">
            <v>5.1490148581035192E-2</v>
          </cell>
        </row>
        <row r="54">
          <cell r="U54">
            <v>5.3053668994981942E-2</v>
          </cell>
        </row>
        <row r="55">
          <cell r="U55">
            <v>5.3474133144074745E-2</v>
          </cell>
        </row>
        <row r="56">
          <cell r="U56">
            <v>4.8107111421506546E-2</v>
          </cell>
        </row>
        <row r="57">
          <cell r="U57">
            <v>5.4657472253043245E-2</v>
          </cell>
        </row>
        <row r="58">
          <cell r="U58">
            <v>4.5446298958562767E-2</v>
          </cell>
        </row>
        <row r="59">
          <cell r="U59">
            <v>5.0474274187295859E-2</v>
          </cell>
        </row>
        <row r="60">
          <cell r="U60">
            <v>4.4097668022882612E-2</v>
          </cell>
        </row>
        <row r="61">
          <cell r="U61">
            <v>4.7506541169437234E-2</v>
          </cell>
        </row>
        <row r="62">
          <cell r="U62">
            <v>4.9676961509503667E-2</v>
          </cell>
        </row>
        <row r="63">
          <cell r="U63">
            <v>4.7127035344118842E-2</v>
          </cell>
        </row>
        <row r="64">
          <cell r="U64">
            <v>4.6232606912317106E-2</v>
          </cell>
        </row>
        <row r="65">
          <cell r="U65">
            <v>4.7451346576939599E-2</v>
          </cell>
        </row>
        <row r="66">
          <cell r="U66">
            <v>5.061978155606725E-2</v>
          </cell>
        </row>
        <row r="67">
          <cell r="U67">
            <v>5.0428687223036492E-2</v>
          </cell>
        </row>
        <row r="68">
          <cell r="U68">
            <v>4.8074969557231922E-2</v>
          </cell>
        </row>
        <row r="69">
          <cell r="U69">
            <v>4.2256250482563248E-2</v>
          </cell>
        </row>
        <row r="70">
          <cell r="U70">
            <v>4.6409786649288208E-2</v>
          </cell>
        </row>
        <row r="71">
          <cell r="U71">
            <v>5.0064211046688574E-2</v>
          </cell>
        </row>
        <row r="72">
          <cell r="U72">
            <v>5.1802972048595436E-2</v>
          </cell>
        </row>
        <row r="73">
          <cell r="U73">
            <v>4.6752846106290047E-2</v>
          </cell>
        </row>
        <row r="74">
          <cell r="U74">
            <v>4.4938345091784272E-2</v>
          </cell>
        </row>
        <row r="75">
          <cell r="U75">
            <v>4.6437759046877705E-2</v>
          </cell>
        </row>
        <row r="76">
          <cell r="U76">
            <v>4.7019731954812967E-2</v>
          </cell>
        </row>
        <row r="77">
          <cell r="U77">
            <v>4.361862958001711E-2</v>
          </cell>
        </row>
        <row r="78">
          <cell r="U78">
            <v>4.6620277832694582E-2</v>
          </cell>
        </row>
        <row r="79">
          <cell r="U79">
            <v>4.7599831375221106E-2</v>
          </cell>
        </row>
        <row r="80">
          <cell r="U80">
            <v>4.7290910088608841E-2</v>
          </cell>
        </row>
        <row r="81">
          <cell r="U81">
            <v>4.2347106188319626E-2</v>
          </cell>
        </row>
        <row r="82">
          <cell r="U82">
            <v>4.105983773978221E-2</v>
          </cell>
        </row>
        <row r="83">
          <cell r="U83">
            <v>4.61901376621216E-2</v>
          </cell>
        </row>
        <row r="84">
          <cell r="U84">
            <v>4.1267615017883903E-2</v>
          </cell>
        </row>
        <row r="85">
          <cell r="U85">
            <v>3.9952318845491129E-2</v>
          </cell>
        </row>
      </sheetData>
      <sheetData sheetId="14" refreshError="1"/>
      <sheetData sheetId="15" refreshError="1">
        <row r="16">
          <cell r="U16">
            <v>6.5825516360987171E-2</v>
          </cell>
        </row>
        <row r="17">
          <cell r="U17">
            <v>7.3808401534625853E-2</v>
          </cell>
        </row>
        <row r="18">
          <cell r="U18">
            <v>6.6768176959750236E-2</v>
          </cell>
        </row>
        <row r="19">
          <cell r="U19">
            <v>7.2767201814882027E-2</v>
          </cell>
        </row>
        <row r="20">
          <cell r="U20">
            <v>7.27004211352546E-2</v>
          </cell>
        </row>
        <row r="21">
          <cell r="U21">
            <v>7.5828107485594917E-2</v>
          </cell>
        </row>
        <row r="22">
          <cell r="U22">
            <v>6.2849548943375369E-2</v>
          </cell>
        </row>
        <row r="23">
          <cell r="U23">
            <v>6.8503360586577092E-2</v>
          </cell>
        </row>
        <row r="24">
          <cell r="U24">
            <v>7.3915066555487907E-2</v>
          </cell>
        </row>
        <row r="25">
          <cell r="U25">
            <v>6.8265081236851335E-2</v>
          </cell>
        </row>
        <row r="26">
          <cell r="U26">
            <v>7.2729613473403371E-2</v>
          </cell>
        </row>
        <row r="27">
          <cell r="U27">
            <v>6.7487805975936802E-2</v>
          </cell>
        </row>
        <row r="28">
          <cell r="U28">
            <v>6.6879279964601912E-2</v>
          </cell>
        </row>
        <row r="29">
          <cell r="U29">
            <v>7.487206029949886E-2</v>
          </cell>
        </row>
        <row r="30">
          <cell r="U30">
            <v>6.7561923087951725E-2</v>
          </cell>
        </row>
        <row r="31">
          <cell r="U31">
            <v>6.8911282180815991E-2</v>
          </cell>
        </row>
        <row r="32">
          <cell r="U32">
            <v>6.6177775645739234E-2</v>
          </cell>
        </row>
        <row r="33">
          <cell r="U33">
            <v>6.5425596547366446E-2</v>
          </cell>
        </row>
        <row r="34">
          <cell r="U34">
            <v>6.8864282729865361E-2</v>
          </cell>
        </row>
        <row r="35">
          <cell r="U35">
            <v>6.4954851733355481E-2</v>
          </cell>
        </row>
        <row r="36">
          <cell r="U36">
            <v>5.9849417451035371E-2</v>
          </cell>
        </row>
        <row r="37">
          <cell r="U37">
            <v>5.3867064834479353E-2</v>
          </cell>
        </row>
        <row r="38">
          <cell r="U38">
            <v>5.4979557437089599E-2</v>
          </cell>
        </row>
        <row r="39">
          <cell r="U39">
            <v>4.7773498644233352E-2</v>
          </cell>
        </row>
        <row r="40">
          <cell r="U40">
            <v>5.1374591148290058E-2</v>
          </cell>
        </row>
        <row r="41">
          <cell r="U41">
            <v>5.1934509118122509E-2</v>
          </cell>
        </row>
        <row r="42">
          <cell r="U42">
            <v>6.7433086556374033E-2</v>
          </cell>
        </row>
        <row r="43">
          <cell r="U43">
            <v>5.7821712703017197E-2</v>
          </cell>
        </row>
        <row r="44">
          <cell r="U44">
            <v>6.3341164748682149E-2</v>
          </cell>
        </row>
        <row r="45">
          <cell r="U45">
            <v>5.8353193876974643E-2</v>
          </cell>
        </row>
        <row r="46">
          <cell r="U46">
            <v>5.3350896527071388E-2</v>
          </cell>
        </row>
        <row r="47">
          <cell r="U47">
            <v>5.4568230731426491E-2</v>
          </cell>
        </row>
        <row r="48">
          <cell r="U48">
            <v>4.8190957699656027E-2</v>
          </cell>
        </row>
        <row r="49">
          <cell r="U49">
            <v>4.6176349894187257E-2</v>
          </cell>
        </row>
        <row r="50">
          <cell r="U50">
            <v>5.8062389663091664E-2</v>
          </cell>
        </row>
        <row r="51">
          <cell r="U51">
            <v>6.4947831397660957E-2</v>
          </cell>
        </row>
        <row r="52">
          <cell r="U52">
            <v>5.7696051579272697E-2</v>
          </cell>
        </row>
        <row r="53">
          <cell r="U53">
            <v>5.2095793038665614E-2</v>
          </cell>
        </row>
        <row r="54">
          <cell r="U54">
            <v>5.0621200535947139E-2</v>
          </cell>
        </row>
        <row r="55">
          <cell r="U55">
            <v>6.5379592568165654E-2</v>
          </cell>
        </row>
        <row r="56">
          <cell r="U56">
            <v>5.1821940509479768E-2</v>
          </cell>
        </row>
        <row r="57">
          <cell r="U57">
            <v>5.4158235472793394E-2</v>
          </cell>
        </row>
        <row r="58">
          <cell r="U58">
            <v>6.9354489012361506E-2</v>
          </cell>
        </row>
        <row r="59">
          <cell r="U59">
            <v>5.2670099558040348E-2</v>
          </cell>
        </row>
        <row r="60">
          <cell r="U60">
            <v>4.9758358701909478E-2</v>
          </cell>
        </row>
        <row r="61">
          <cell r="U61">
            <v>5.6028471628128566E-2</v>
          </cell>
        </row>
        <row r="62">
          <cell r="U62">
            <v>5.2874339066198699E-2</v>
          </cell>
        </row>
        <row r="63">
          <cell r="U63">
            <v>6.1301894593788486E-2</v>
          </cell>
        </row>
        <row r="64">
          <cell r="U64">
            <v>5.1667632711416799E-2</v>
          </cell>
        </row>
        <row r="65">
          <cell r="U65">
            <v>5.3364848722754051E-2</v>
          </cell>
        </row>
        <row r="66">
          <cell r="U66">
            <v>5.1226491971351013E-2</v>
          </cell>
        </row>
        <row r="67">
          <cell r="U67">
            <v>5.0955685422400143E-2</v>
          </cell>
        </row>
        <row r="68">
          <cell r="U68">
            <v>5.3382406562838471E-2</v>
          </cell>
        </row>
        <row r="69">
          <cell r="U69">
            <v>3.7807907284071796E-2</v>
          </cell>
        </row>
        <row r="70">
          <cell r="U70">
            <v>5.3537415030189474E-2</v>
          </cell>
        </row>
        <row r="71">
          <cell r="U71">
            <v>5.8508385386964866E-2</v>
          </cell>
        </row>
        <row r="72">
          <cell r="U72">
            <v>5.3075732843516139E-2</v>
          </cell>
        </row>
        <row r="73">
          <cell r="U73">
            <v>5.1032553043340957E-2</v>
          </cell>
        </row>
        <row r="74">
          <cell r="U74">
            <v>4.8731536729444615E-2</v>
          </cell>
        </row>
        <row r="75">
          <cell r="U75">
            <v>4.6995699544589847E-2</v>
          </cell>
        </row>
        <row r="76">
          <cell r="U76">
            <v>4.6334490644083459E-2</v>
          </cell>
        </row>
        <row r="77">
          <cell r="U77">
            <v>4.7272539622015913E-2</v>
          </cell>
        </row>
        <row r="78">
          <cell r="U78">
            <v>4.970483789413583E-2</v>
          </cell>
        </row>
        <row r="79">
          <cell r="U79">
            <v>5.4263766779606898E-2</v>
          </cell>
        </row>
        <row r="80">
          <cell r="U80">
            <v>5.175638581609595E-2</v>
          </cell>
        </row>
        <row r="81">
          <cell r="U81">
            <v>5.1618822774376488E-2</v>
          </cell>
        </row>
        <row r="82">
          <cell r="U82">
            <v>4.884196981172767E-2</v>
          </cell>
        </row>
        <row r="83">
          <cell r="U83">
            <v>4.8752619570769519E-2</v>
          </cell>
        </row>
        <row r="84">
          <cell r="U84">
            <v>4.7031690208927529E-2</v>
          </cell>
        </row>
        <row r="85">
          <cell r="U85">
            <v>5.2075337245321582E-2</v>
          </cell>
        </row>
        <row r="86">
          <cell r="U86">
            <v>4.5672714931006747E-2</v>
          </cell>
        </row>
      </sheetData>
      <sheetData sheetId="16" refreshError="1">
        <row r="16">
          <cell r="U16">
            <v>8.1763697662394622E-2</v>
          </cell>
        </row>
        <row r="17">
          <cell r="U17">
            <v>8.3924835560905839E-2</v>
          </cell>
        </row>
        <row r="18">
          <cell r="U18">
            <v>7.8583141687325733E-2</v>
          </cell>
        </row>
        <row r="19">
          <cell r="U19">
            <v>7.3628654821103701E-2</v>
          </cell>
        </row>
        <row r="20">
          <cell r="U20">
            <v>8.314549335614016E-2</v>
          </cell>
        </row>
        <row r="21">
          <cell r="U21">
            <v>7.6300929366112269E-2</v>
          </cell>
        </row>
        <row r="22">
          <cell r="U22">
            <v>7.8738369565062791E-2</v>
          </cell>
        </row>
        <row r="23">
          <cell r="U23">
            <v>8.2790563608385701E-2</v>
          </cell>
        </row>
        <row r="24">
          <cell r="U24">
            <v>8.5228893597383282E-2</v>
          </cell>
        </row>
        <row r="25">
          <cell r="U25">
            <v>8.3325156443030526E-2</v>
          </cell>
        </row>
        <row r="26">
          <cell r="U26">
            <v>8.841301907555138E-2</v>
          </cell>
        </row>
        <row r="27">
          <cell r="U27">
            <v>7.5877055005624167E-2</v>
          </cell>
        </row>
        <row r="28">
          <cell r="U28">
            <v>8.9794383868711705E-2</v>
          </cell>
        </row>
        <row r="29">
          <cell r="U29">
            <v>7.2168645176791474E-2</v>
          </cell>
        </row>
        <row r="30">
          <cell r="U30">
            <v>8.7166871783822153E-2</v>
          </cell>
        </row>
        <row r="31">
          <cell r="U31">
            <v>7.2371652950110554E-2</v>
          </cell>
        </row>
        <row r="32">
          <cell r="U32">
            <v>8.2195009252085727E-2</v>
          </cell>
        </row>
        <row r="33">
          <cell r="U33">
            <v>7.8337265754183816E-2</v>
          </cell>
        </row>
        <row r="34">
          <cell r="U34">
            <v>8.3903732001689685E-2</v>
          </cell>
        </row>
        <row r="35">
          <cell r="U35">
            <v>7.6186206639597936E-2</v>
          </cell>
        </row>
        <row r="36">
          <cell r="U36">
            <v>7.3413383797023127E-2</v>
          </cell>
        </row>
        <row r="37">
          <cell r="U37">
            <v>6.7014998276589743E-2</v>
          </cell>
        </row>
        <row r="38">
          <cell r="U38">
            <v>6.7146630643967434E-2</v>
          </cell>
        </row>
        <row r="39">
          <cell r="U39">
            <v>5.9561359218199973E-2</v>
          </cell>
        </row>
        <row r="40">
          <cell r="U40">
            <v>5.8468580734307135E-2</v>
          </cell>
        </row>
        <row r="41">
          <cell r="U41">
            <v>6.4101421951161766E-2</v>
          </cell>
        </row>
        <row r="42">
          <cell r="U42">
            <v>6.7812625278165839E-2</v>
          </cell>
        </row>
        <row r="43">
          <cell r="U43">
            <v>6.7455688411305365E-2</v>
          </cell>
        </row>
        <row r="44">
          <cell r="U44">
            <v>6.5945537713330948E-2</v>
          </cell>
        </row>
        <row r="45">
          <cell r="U45">
            <v>7.9622350423148511E-2</v>
          </cell>
        </row>
        <row r="46">
          <cell r="U46">
            <v>6.7460787072264508E-2</v>
          </cell>
        </row>
        <row r="47">
          <cell r="U47">
            <v>6.7155354075529805E-2</v>
          </cell>
        </row>
        <row r="48">
          <cell r="U48">
            <v>6.4392450974635973E-2</v>
          </cell>
        </row>
        <row r="49">
          <cell r="U49">
            <v>7.6719110457536349E-2</v>
          </cell>
        </row>
        <row r="50">
          <cell r="U50">
            <v>8.6112480987542539E-2</v>
          </cell>
        </row>
        <row r="51">
          <cell r="U51">
            <v>6.365784911656204E-2</v>
          </cell>
        </row>
        <row r="52">
          <cell r="U52">
            <v>7.3964682959422573E-2</v>
          </cell>
        </row>
        <row r="53">
          <cell r="U53">
            <v>7.0257285022354704E-2</v>
          </cell>
        </row>
        <row r="54">
          <cell r="U54">
            <v>6.4319348152768047E-2</v>
          </cell>
        </row>
        <row r="55">
          <cell r="U55">
            <v>6.3044344598890051E-2</v>
          </cell>
        </row>
        <row r="56">
          <cell r="U56">
            <v>5.8520652031384346E-2</v>
          </cell>
        </row>
        <row r="57">
          <cell r="U57">
            <v>6.375127163905929E-2</v>
          </cell>
        </row>
        <row r="58">
          <cell r="U58">
            <v>6.6261601801371972E-2</v>
          </cell>
        </row>
        <row r="59">
          <cell r="U59">
            <v>6.2438241153407147E-2</v>
          </cell>
        </row>
        <row r="60">
          <cell r="U60">
            <v>6.8331680087686572E-2</v>
          </cell>
        </row>
        <row r="61">
          <cell r="U61">
            <v>6.2726133710763035E-2</v>
          </cell>
        </row>
        <row r="62">
          <cell r="U62">
            <v>6.6455056855580022E-2</v>
          </cell>
        </row>
        <row r="63">
          <cell r="U63">
            <v>5.3187544015121491E-2</v>
          </cell>
        </row>
        <row r="64">
          <cell r="U64">
            <v>8.4808833192775324E-2</v>
          </cell>
        </row>
        <row r="65">
          <cell r="U65">
            <v>5.7695851219850568E-2</v>
          </cell>
        </row>
        <row r="66">
          <cell r="U66">
            <v>5.0839484141309677E-2</v>
          </cell>
        </row>
        <row r="67">
          <cell r="U67">
            <v>5.5932507195883198E-2</v>
          </cell>
        </row>
        <row r="68">
          <cell r="U68">
            <v>5.8139257964821257E-2</v>
          </cell>
        </row>
        <row r="69">
          <cell r="U69">
            <v>6.1133529486527713E-2</v>
          </cell>
        </row>
        <row r="70">
          <cell r="U70">
            <v>5.6438398240150914E-2</v>
          </cell>
        </row>
        <row r="71">
          <cell r="U71">
            <v>6.4627193209610134E-2</v>
          </cell>
        </row>
        <row r="72">
          <cell r="U72">
            <v>5.2501102424536504E-2</v>
          </cell>
        </row>
        <row r="73">
          <cell r="U73">
            <v>5.9267385353068941E-2</v>
          </cell>
        </row>
        <row r="74">
          <cell r="U74">
            <v>5.9975975614022937E-2</v>
          </cell>
        </row>
        <row r="75">
          <cell r="U75">
            <v>5.9241310236325909E-2</v>
          </cell>
        </row>
        <row r="76">
          <cell r="U76">
            <v>5.1424816481985332E-2</v>
          </cell>
        </row>
        <row r="77">
          <cell r="U77">
            <v>5.4808562624563156E-2</v>
          </cell>
        </row>
        <row r="78">
          <cell r="U78">
            <v>5.846368310405553E-2</v>
          </cell>
        </row>
        <row r="79">
          <cell r="U79">
            <v>6.1742654910544037E-2</v>
          </cell>
        </row>
        <row r="80">
          <cell r="U80">
            <v>5.4421430930992963E-2</v>
          </cell>
        </row>
        <row r="81">
          <cell r="U81">
            <v>5.7198836246667155E-2</v>
          </cell>
        </row>
        <row r="82">
          <cell r="U82">
            <v>5.9623381998576364E-2</v>
          </cell>
        </row>
        <row r="83">
          <cell r="U83">
            <v>5.5291961774336866E-2</v>
          </cell>
        </row>
        <row r="84">
          <cell r="U84">
            <v>5.0467425492866168E-2</v>
          </cell>
        </row>
        <row r="85">
          <cell r="U85">
            <v>5.6379624459560136E-2</v>
          </cell>
        </row>
        <row r="86">
          <cell r="U86">
            <v>5.4415084798405698E-2</v>
          </cell>
        </row>
      </sheetData>
      <sheetData sheetId="17" refreshError="1">
        <row r="16">
          <cell r="U16">
            <v>8.9870754071543699E-2</v>
          </cell>
        </row>
        <row r="17">
          <cell r="U17">
            <v>8.1358161195286202E-2</v>
          </cell>
        </row>
        <row r="18">
          <cell r="U18">
            <v>7.9086899367430366E-2</v>
          </cell>
        </row>
        <row r="19">
          <cell r="U19">
            <v>8.3188945203352987E-2</v>
          </cell>
        </row>
        <row r="20">
          <cell r="U20">
            <v>9.0236386449184455E-2</v>
          </cell>
        </row>
        <row r="21">
          <cell r="U21">
            <v>7.6542581186810607E-2</v>
          </cell>
        </row>
        <row r="22">
          <cell r="U22">
            <v>7.0022615034851882E-2</v>
          </cell>
        </row>
        <row r="23">
          <cell r="U23">
            <v>7.3974678993323065E-2</v>
          </cell>
        </row>
        <row r="24">
          <cell r="U24">
            <v>6.8300898861047843E-2</v>
          </cell>
        </row>
        <row r="25">
          <cell r="U25">
            <v>9.2477363495996279E-2</v>
          </cell>
        </row>
        <row r="26">
          <cell r="U26">
            <v>6.8219125415883125E-2</v>
          </cell>
        </row>
        <row r="27">
          <cell r="U27">
            <v>9.4821959106066819E-2</v>
          </cell>
        </row>
        <row r="28">
          <cell r="U28">
            <v>7.1203457886748395E-2</v>
          </cell>
        </row>
        <row r="29">
          <cell r="U29">
            <v>7.809358932372687E-2</v>
          </cell>
        </row>
        <row r="30">
          <cell r="U30">
            <v>7.1379280775465431E-2</v>
          </cell>
        </row>
        <row r="31">
          <cell r="U31">
            <v>9.529114037165437E-2</v>
          </cell>
        </row>
        <row r="32">
          <cell r="U32">
            <v>0.10609057787648442</v>
          </cell>
        </row>
        <row r="33">
          <cell r="U33">
            <v>7.9557899854670364E-2</v>
          </cell>
        </row>
        <row r="34">
          <cell r="U34">
            <v>8.1579089647110387E-2</v>
          </cell>
        </row>
        <row r="35">
          <cell r="U35">
            <v>0.08</v>
          </cell>
        </row>
        <row r="36">
          <cell r="U36">
            <v>7.2587455263104089E-2</v>
          </cell>
        </row>
        <row r="37">
          <cell r="U37">
            <v>7.843592518426995E-2</v>
          </cell>
        </row>
        <row r="38">
          <cell r="U38">
            <v>7.5843913699724763E-2</v>
          </cell>
        </row>
        <row r="39">
          <cell r="U39">
            <v>7.9100000000000004E-2</v>
          </cell>
        </row>
        <row r="40">
          <cell r="U40">
            <v>8.4366095178967981E-2</v>
          </cell>
        </row>
        <row r="41">
          <cell r="U41">
            <v>8.5114104372774044E-2</v>
          </cell>
        </row>
        <row r="42">
          <cell r="U42">
            <v>6.5169479606188463E-2</v>
          </cell>
        </row>
        <row r="43">
          <cell r="U43">
            <v>6.2626509551116455E-2</v>
          </cell>
        </row>
        <row r="44">
          <cell r="U44">
            <v>7.0748995983935747E-2</v>
          </cell>
        </row>
        <row r="45">
          <cell r="U45">
            <v>8.219776803195239E-2</v>
          </cell>
        </row>
        <row r="46">
          <cell r="U46">
            <v>8.2370329057445638E-2</v>
          </cell>
        </row>
        <row r="47">
          <cell r="U47">
            <v>6.8739000987724008E-2</v>
          </cell>
        </row>
        <row r="48">
          <cell r="U48">
            <v>7.7052549233162931E-2</v>
          </cell>
        </row>
        <row r="49">
          <cell r="U49">
            <v>6.2163138528138533E-2</v>
          </cell>
        </row>
        <row r="50">
          <cell r="U50">
            <v>7.5293381499161399E-2</v>
          </cell>
        </row>
        <row r="51">
          <cell r="U51">
            <v>7.0905068792015746E-2</v>
          </cell>
        </row>
        <row r="52">
          <cell r="U52">
            <v>5.7333422221595473E-2</v>
          </cell>
        </row>
        <row r="53">
          <cell r="U53">
            <v>6.2466674960191086E-2</v>
          </cell>
        </row>
        <row r="54">
          <cell r="U54">
            <v>7.2999058644967751E-2</v>
          </cell>
        </row>
        <row r="55">
          <cell r="U55">
            <v>5.5425125307506144E-2</v>
          </cell>
        </row>
        <row r="56">
          <cell r="U56">
            <v>6.4373705701078587E-2</v>
          </cell>
        </row>
        <row r="57">
          <cell r="U57">
            <v>7.1824474860536475E-2</v>
          </cell>
        </row>
        <row r="58">
          <cell r="U58">
            <v>6.7591263465326346E-2</v>
          </cell>
        </row>
        <row r="59">
          <cell r="U59">
            <v>6.6572435940618777E-2</v>
          </cell>
        </row>
        <row r="60">
          <cell r="U60">
            <v>6.8896032852603525E-2</v>
          </cell>
        </row>
        <row r="61">
          <cell r="U61">
            <v>6.1749045490945724E-2</v>
          </cell>
        </row>
        <row r="62">
          <cell r="U62">
            <v>6.978573485372036E-2</v>
          </cell>
        </row>
        <row r="63">
          <cell r="U63">
            <v>6.3747870403090767E-2</v>
          </cell>
        </row>
        <row r="64">
          <cell r="U64">
            <v>7.2171909601740816E-2</v>
          </cell>
        </row>
        <row r="65">
          <cell r="U65">
            <v>7.4124458417231809E-2</v>
          </cell>
        </row>
        <row r="66">
          <cell r="U66">
            <v>7.0794924483715202E-2</v>
          </cell>
        </row>
        <row r="67">
          <cell r="U67">
            <v>7.0046433318021739E-2</v>
          </cell>
        </row>
        <row r="68">
          <cell r="U68">
            <v>6.8649145694397118E-2</v>
          </cell>
        </row>
        <row r="69">
          <cell r="U69">
            <v>6.1357733184357541E-2</v>
          </cell>
        </row>
        <row r="70">
          <cell r="U70">
            <v>5.9589244044725327E-2</v>
          </cell>
        </row>
        <row r="71">
          <cell r="U71">
            <v>5.7439265536723155E-2</v>
          </cell>
        </row>
        <row r="72">
          <cell r="U72">
            <v>6.0879578830954753E-2</v>
          </cell>
        </row>
        <row r="73">
          <cell r="U73">
            <v>5.4378164275572141E-2</v>
          </cell>
        </row>
        <row r="74">
          <cell r="U74">
            <v>5.2837454359324347E-2</v>
          </cell>
        </row>
        <row r="75">
          <cell r="U75">
            <v>4.9417803489782593E-2</v>
          </cell>
        </row>
        <row r="76">
          <cell r="U76">
            <v>5.4984059493195417E-2</v>
          </cell>
        </row>
        <row r="77">
          <cell r="U77">
            <v>4.9987469135306002E-2</v>
          </cell>
        </row>
        <row r="78">
          <cell r="U78">
            <v>5.7476609744269498E-2</v>
          </cell>
        </row>
        <row r="79">
          <cell r="U79">
            <v>5.8578752524119371E-2</v>
          </cell>
        </row>
        <row r="80">
          <cell r="U80">
            <v>5.828506127856907E-2</v>
          </cell>
        </row>
        <row r="81">
          <cell r="U81">
            <v>5.0854823304680039E-2</v>
          </cell>
        </row>
        <row r="82">
          <cell r="U82">
            <v>6.0548213642075036E-2</v>
          </cell>
        </row>
        <row r="83">
          <cell r="U83">
            <v>6.4071000000000003E-2</v>
          </cell>
        </row>
        <row r="84">
          <cell r="U84">
            <v>4.8546249999999999E-2</v>
          </cell>
        </row>
        <row r="85">
          <cell r="U85">
            <v>6.8143579250720454E-2</v>
          </cell>
        </row>
        <row r="86">
          <cell r="U86">
            <v>5.5425000000000002E-2</v>
          </cell>
        </row>
      </sheetData>
      <sheetData sheetId="18" refreshError="1">
        <row r="16">
          <cell r="U16">
            <v>0.10000046819110493</v>
          </cell>
        </row>
        <row r="17">
          <cell r="U17">
            <v>9.1725367670820776E-2</v>
          </cell>
        </row>
        <row r="18">
          <cell r="U18">
            <v>0.10633101110303113</v>
          </cell>
        </row>
        <row r="19">
          <cell r="U19">
            <v>0.10049357282800445</v>
          </cell>
        </row>
        <row r="20">
          <cell r="U20">
            <v>0.10632007117943711</v>
          </cell>
        </row>
        <row r="21">
          <cell r="U21">
            <v>9.0086841642891755E-2</v>
          </cell>
        </row>
        <row r="22">
          <cell r="U22">
            <v>9.8784370829334209E-2</v>
          </cell>
        </row>
        <row r="23">
          <cell r="U23">
            <v>9.4687965580527333E-2</v>
          </cell>
        </row>
        <row r="24">
          <cell r="U24">
            <v>9.8127499722997627E-2</v>
          </cell>
        </row>
        <row r="25">
          <cell r="U25">
            <v>8.0165841783357478E-2</v>
          </cell>
        </row>
        <row r="26">
          <cell r="U26">
            <v>8.1767115423456507E-2</v>
          </cell>
        </row>
        <row r="27">
          <cell r="U27">
            <v>9.1000948486907041E-2</v>
          </cell>
        </row>
        <row r="28">
          <cell r="U28">
            <v>9.1805527363401751E-2</v>
          </cell>
        </row>
        <row r="29">
          <cell r="U29">
            <v>8.7309773520706943E-2</v>
          </cell>
        </row>
        <row r="30">
          <cell r="U30">
            <v>8.4692399411559705E-2</v>
          </cell>
        </row>
        <row r="31">
          <cell r="U31">
            <v>8.9682223035717198E-2</v>
          </cell>
        </row>
        <row r="32">
          <cell r="U32">
            <v>0.11026814959955099</v>
          </cell>
        </row>
        <row r="33">
          <cell r="U33">
            <v>8.8208627104359782E-2</v>
          </cell>
        </row>
        <row r="34">
          <cell r="U34">
            <v>9.2497881548861821E-2</v>
          </cell>
        </row>
        <row r="35">
          <cell r="U35">
            <v>9.1189161842366681E-2</v>
          </cell>
        </row>
        <row r="36">
          <cell r="U36">
            <v>7.5575081307436981E-2</v>
          </cell>
        </row>
        <row r="37">
          <cell r="U37">
            <v>8.5011225713354038E-2</v>
          </cell>
        </row>
        <row r="38">
          <cell r="U38">
            <v>7.4696306576800806E-2</v>
          </cell>
        </row>
        <row r="39">
          <cell r="U39">
            <v>9.6694607660602866E-2</v>
          </cell>
        </row>
        <row r="40">
          <cell r="U40">
            <v>7.5050776679443196E-2</v>
          </cell>
        </row>
        <row r="41">
          <cell r="U41">
            <v>8.5294693670344923E-2</v>
          </cell>
        </row>
        <row r="42">
          <cell r="U42">
            <v>9.087279147854839E-2</v>
          </cell>
        </row>
        <row r="43">
          <cell r="U43">
            <v>7.4281355777820704E-2</v>
          </cell>
        </row>
        <row r="44">
          <cell r="U44">
            <v>7.8610713867493284E-2</v>
          </cell>
        </row>
        <row r="45">
          <cell r="U45">
            <v>6.4931670308554568E-2</v>
          </cell>
        </row>
        <row r="46">
          <cell r="U46">
            <v>7.9478888119730709E-2</v>
          </cell>
        </row>
        <row r="47">
          <cell r="U47">
            <v>7.1802961915084521E-2</v>
          </cell>
        </row>
        <row r="48">
          <cell r="U48">
            <v>8.649782018231747E-2</v>
          </cell>
        </row>
        <row r="49">
          <cell r="U49">
            <v>6.8633389119849023E-2</v>
          </cell>
        </row>
        <row r="50">
          <cell r="U50">
            <v>6.8864628749564005E-2</v>
          </cell>
        </row>
        <row r="51">
          <cell r="U51">
            <v>7.3824619742453843E-2</v>
          </cell>
        </row>
        <row r="52">
          <cell r="U52">
            <v>6.2110677129271985E-2</v>
          </cell>
        </row>
        <row r="53">
          <cell r="U53">
            <v>7.7241129642422454E-2</v>
          </cell>
        </row>
        <row r="54">
          <cell r="U54">
            <v>8.7040984516659869E-2</v>
          </cell>
        </row>
        <row r="55">
          <cell r="U55">
            <v>6.9978378691707976E-2</v>
          </cell>
        </row>
        <row r="56">
          <cell r="U56">
            <v>8.0909988655345835E-2</v>
          </cell>
        </row>
        <row r="57">
          <cell r="U57">
            <v>7.6496342928791594E-2</v>
          </cell>
        </row>
        <row r="58">
          <cell r="U58">
            <v>6.9763965219965529E-2</v>
          </cell>
        </row>
        <row r="59">
          <cell r="U59">
            <v>7.2236531939305862E-2</v>
          </cell>
        </row>
        <row r="60">
          <cell r="U60">
            <v>6.9242344283041074E-2</v>
          </cell>
        </row>
        <row r="61">
          <cell r="U61">
            <v>7.6292792835717965E-2</v>
          </cell>
        </row>
        <row r="62">
          <cell r="U62">
            <v>6.6379285471248717E-2</v>
          </cell>
        </row>
        <row r="63">
          <cell r="U63">
            <v>7.4870549241020518E-2</v>
          </cell>
        </row>
        <row r="64">
          <cell r="U64">
            <v>7.4860723254645906E-2</v>
          </cell>
        </row>
        <row r="65">
          <cell r="U65">
            <v>7.3485220955258002E-2</v>
          </cell>
        </row>
        <row r="66">
          <cell r="U66">
            <v>6.2154436466293581E-2</v>
          </cell>
        </row>
        <row r="67">
          <cell r="U67">
            <v>7.2806986684704519E-2</v>
          </cell>
        </row>
        <row r="68">
          <cell r="U68">
            <v>5.9110630123609079E-2</v>
          </cell>
        </row>
        <row r="69">
          <cell r="U69">
            <v>7.5461822346007193E-2</v>
          </cell>
        </row>
        <row r="70">
          <cell r="U70">
            <v>6.3181760111795132E-2</v>
          </cell>
        </row>
        <row r="71">
          <cell r="U71">
            <v>6.440260852608122E-2</v>
          </cell>
        </row>
        <row r="72">
          <cell r="U72">
            <v>6.8045119208834701E-2</v>
          </cell>
        </row>
        <row r="73">
          <cell r="U73">
            <v>6.2416736204515502E-2</v>
          </cell>
        </row>
        <row r="74">
          <cell r="U74">
            <v>6.5378479157008437E-2</v>
          </cell>
        </row>
        <row r="75">
          <cell r="U75">
            <v>6.478669486625957E-2</v>
          </cell>
        </row>
        <row r="76">
          <cell r="U76">
            <v>6.3967010200954424E-2</v>
          </cell>
        </row>
        <row r="77">
          <cell r="U77">
            <v>6.0867480157064578E-2</v>
          </cell>
        </row>
        <row r="78">
          <cell r="U78">
            <v>6.483366556176981E-2</v>
          </cell>
        </row>
        <row r="79">
          <cell r="U79">
            <v>6.6886771566588329E-2</v>
          </cell>
        </row>
        <row r="80">
          <cell r="U80">
            <v>5.58118362715085E-2</v>
          </cell>
        </row>
        <row r="81">
          <cell r="U81">
            <v>5.6290802132850218E-2</v>
          </cell>
        </row>
        <row r="82">
          <cell r="U82">
            <v>5.6179930026472875E-2</v>
          </cell>
        </row>
        <row r="83">
          <cell r="U83">
            <v>6.2716035530870975E-2</v>
          </cell>
        </row>
        <row r="84">
          <cell r="U84">
            <v>7.4318726705936727E-2</v>
          </cell>
        </row>
        <row r="85">
          <cell r="U85">
            <v>5.1569640279033366E-2</v>
          </cell>
        </row>
        <row r="86">
          <cell r="U86">
            <v>5.7880143506089145E-2</v>
          </cell>
        </row>
      </sheetData>
      <sheetData sheetId="19" refreshError="1">
        <row r="16">
          <cell r="U16">
            <v>9.9172797304813515E-2</v>
          </cell>
        </row>
        <row r="17">
          <cell r="U17">
            <v>9.4270143811615192E-2</v>
          </cell>
        </row>
        <row r="18">
          <cell r="U18">
            <v>0.10428046460412746</v>
          </cell>
        </row>
        <row r="19">
          <cell r="U19">
            <v>9.8138169031996458E-2</v>
          </cell>
        </row>
        <row r="20">
          <cell r="U20">
            <v>8.6574510493322432E-2</v>
          </cell>
        </row>
        <row r="21">
          <cell r="U21">
            <v>8.7983266461283793E-2</v>
          </cell>
        </row>
        <row r="22">
          <cell r="U22">
            <v>0.10139641653957711</v>
          </cell>
        </row>
        <row r="23">
          <cell r="U23">
            <v>0.10213891772501381</v>
          </cell>
        </row>
        <row r="24">
          <cell r="U24">
            <v>9.6840049527430166E-2</v>
          </cell>
        </row>
        <row r="25">
          <cell r="U25">
            <v>7.3009630269160963E-2</v>
          </cell>
        </row>
        <row r="26">
          <cell r="U26">
            <v>7.4509993101246119E-2</v>
          </cell>
        </row>
        <row r="27">
          <cell r="U27">
            <v>8.1743420339466549E-2</v>
          </cell>
        </row>
        <row r="28">
          <cell r="U28">
            <v>8.4180471018335423E-2</v>
          </cell>
        </row>
        <row r="29">
          <cell r="U29">
            <v>0.10024289666332646</v>
          </cell>
        </row>
        <row r="30">
          <cell r="U30">
            <v>8.4516887310894351E-2</v>
          </cell>
        </row>
        <row r="31">
          <cell r="U31">
            <v>7.6026925072461532E-2</v>
          </cell>
        </row>
        <row r="32">
          <cell r="U32">
            <v>6.9735254113345538E-2</v>
          </cell>
        </row>
        <row r="33">
          <cell r="U33">
            <v>6.4852905111005416E-2</v>
          </cell>
        </row>
        <row r="34">
          <cell r="U34">
            <v>8.5886388008270156E-2</v>
          </cell>
        </row>
        <row r="35">
          <cell r="U35">
            <v>9.4710893103122945E-2</v>
          </cell>
        </row>
        <row r="36">
          <cell r="U36">
            <v>7.5919249537087452E-2</v>
          </cell>
        </row>
        <row r="37">
          <cell r="U37">
            <v>8.5365085943536409E-2</v>
          </cell>
        </row>
        <row r="38">
          <cell r="U38">
            <v>6.7835224879807698E-2</v>
          </cell>
        </row>
        <row r="39">
          <cell r="U39">
            <v>7.1791652674714809E-2</v>
          </cell>
        </row>
        <row r="40">
          <cell r="U40">
            <v>9.7000315682281055E-2</v>
          </cell>
        </row>
        <row r="41">
          <cell r="U41">
            <v>7.4118497986992868E-2</v>
          </cell>
        </row>
        <row r="42">
          <cell r="U42">
            <v>7.6705989284430065E-2</v>
          </cell>
        </row>
        <row r="43">
          <cell r="U43">
            <v>7.7806289942605245E-2</v>
          </cell>
        </row>
        <row r="44">
          <cell r="U44">
            <v>7.867500506336636E-2</v>
          </cell>
        </row>
        <row r="45">
          <cell r="U45">
            <v>7.0627799531850874E-2</v>
          </cell>
        </row>
        <row r="46">
          <cell r="U46">
            <v>6.9589529881062331E-2</v>
          </cell>
        </row>
        <row r="47">
          <cell r="U47">
            <v>7.240298864529153E-2</v>
          </cell>
        </row>
        <row r="48">
          <cell r="U48">
            <v>7.2493248966738824E-2</v>
          </cell>
        </row>
        <row r="49">
          <cell r="U49">
            <v>7.5448111439212137E-2</v>
          </cell>
        </row>
        <row r="50">
          <cell r="U50">
            <v>6.7532448664905875E-2</v>
          </cell>
        </row>
        <row r="51">
          <cell r="U51">
            <v>6.9346183519980953E-2</v>
          </cell>
        </row>
        <row r="52">
          <cell r="U52">
            <v>7.5042830156309567E-2</v>
          </cell>
        </row>
        <row r="53">
          <cell r="U53">
            <v>6.661028929625816E-2</v>
          </cell>
        </row>
        <row r="54">
          <cell r="U54">
            <v>9.5068591495823834E-2</v>
          </cell>
        </row>
        <row r="55">
          <cell r="U55">
            <v>8.0590702932621272E-2</v>
          </cell>
        </row>
        <row r="56">
          <cell r="U56">
            <v>8.6268739310344844E-2</v>
          </cell>
        </row>
        <row r="57">
          <cell r="U57">
            <v>7.1039874496822239E-2</v>
          </cell>
        </row>
        <row r="58">
          <cell r="U58">
            <v>8.6547733058689111E-2</v>
          </cell>
        </row>
        <row r="59">
          <cell r="U59">
            <v>7.0734646136063395E-2</v>
          </cell>
        </row>
        <row r="60">
          <cell r="U60">
            <v>7.2481519134022829E-2</v>
          </cell>
        </row>
        <row r="61">
          <cell r="U61">
            <v>7.1186842288814264E-2</v>
          </cell>
        </row>
        <row r="62">
          <cell r="U62">
            <v>8.4856973587638815E-2</v>
          </cell>
        </row>
        <row r="63">
          <cell r="U63">
            <v>8.3572523015574662E-2</v>
          </cell>
        </row>
        <row r="64">
          <cell r="U64">
            <v>7.0125303632856711E-2</v>
          </cell>
        </row>
        <row r="65">
          <cell r="U65">
            <v>7.4090447612475213E-2</v>
          </cell>
        </row>
        <row r="66">
          <cell r="U66">
            <v>6.6668845522293796E-2</v>
          </cell>
        </row>
        <row r="67">
          <cell r="U67">
            <v>7.1790873980211764E-2</v>
          </cell>
        </row>
        <row r="68">
          <cell r="U68">
            <v>5.1346439040054155E-2</v>
          </cell>
        </row>
        <row r="69">
          <cell r="U69">
            <v>6.9440780151131171E-2</v>
          </cell>
        </row>
        <row r="70">
          <cell r="U70">
            <v>6.5811768508251267E-2</v>
          </cell>
        </row>
        <row r="71">
          <cell r="U71">
            <v>6.5351475391038832E-2</v>
          </cell>
        </row>
        <row r="72">
          <cell r="U72">
            <v>6.8841122781329242E-2</v>
          </cell>
        </row>
        <row r="73">
          <cell r="U73">
            <v>6.0999531760256853E-2</v>
          </cell>
        </row>
        <row r="74">
          <cell r="U74">
            <v>6.0190671403197164E-2</v>
          </cell>
        </row>
        <row r="75">
          <cell r="U75">
            <v>6.7794727552044132E-2</v>
          </cell>
        </row>
        <row r="76">
          <cell r="U76">
            <v>6.3770907419260975E-2</v>
          </cell>
        </row>
        <row r="77">
          <cell r="U77">
            <v>6.2668768076467971E-2</v>
          </cell>
        </row>
        <row r="78">
          <cell r="U78">
            <v>5.7780868660053497E-2</v>
          </cell>
        </row>
        <row r="79">
          <cell r="U79">
            <v>7.0934075759226972E-2</v>
          </cell>
        </row>
        <row r="80">
          <cell r="U80">
            <v>6.8091604953186335E-2</v>
          </cell>
        </row>
        <row r="81">
          <cell r="U81">
            <v>7.2162546496939067E-2</v>
          </cell>
        </row>
        <row r="82">
          <cell r="U82">
            <v>4.8187530984153473E-2</v>
          </cell>
        </row>
        <row r="83">
          <cell r="U83">
            <v>8.3906437659354252E-2</v>
          </cell>
        </row>
        <row r="84">
          <cell r="U84">
            <v>6.758290684703927E-2</v>
          </cell>
        </row>
        <row r="85">
          <cell r="U85">
            <v>6.326059311206382E-2</v>
          </cell>
        </row>
        <row r="86">
          <cell r="U86">
            <v>5.156611203066469E-2</v>
          </cell>
        </row>
      </sheetData>
      <sheetData sheetId="20" refreshError="1">
        <row r="16">
          <cell r="U16">
            <v>4.8787933579825797E-2</v>
          </cell>
        </row>
        <row r="17">
          <cell r="U17">
            <v>5.008501962374335E-2</v>
          </cell>
        </row>
        <row r="18">
          <cell r="U18">
            <v>4.8762223410704769E-2</v>
          </cell>
        </row>
        <row r="19">
          <cell r="U19">
            <v>5.0854854479974787E-2</v>
          </cell>
        </row>
        <row r="20">
          <cell r="U20">
            <v>4.8014513667623909E-2</v>
          </cell>
        </row>
        <row r="21">
          <cell r="U21">
            <v>4.6430698189789517E-2</v>
          </cell>
        </row>
        <row r="22">
          <cell r="U22">
            <v>4.6406527331189718E-2</v>
          </cell>
        </row>
        <row r="23">
          <cell r="U23">
            <v>4.5084928003188772E-2</v>
          </cell>
        </row>
        <row r="24">
          <cell r="U24">
            <v>4.5456921988033611E-2</v>
          </cell>
        </row>
        <row r="25">
          <cell r="U25">
            <v>4.604899531061532E-2</v>
          </cell>
        </row>
        <row r="26">
          <cell r="U26">
            <v>4.5159305573570424E-2</v>
          </cell>
        </row>
        <row r="27">
          <cell r="U27">
            <v>4.4674925459809639E-2</v>
          </cell>
        </row>
        <row r="28">
          <cell r="U28">
            <v>4.5096925097456136E-2</v>
          </cell>
        </row>
        <row r="29">
          <cell r="U29">
            <v>4.4679462663208436E-2</v>
          </cell>
        </row>
        <row r="30">
          <cell r="U30">
            <v>4.5592018704431109E-2</v>
          </cell>
        </row>
        <row r="31">
          <cell r="U31">
            <v>4.4324108750025286E-2</v>
          </cell>
        </row>
        <row r="32">
          <cell r="U32">
            <v>4.4334619790515555E-2</v>
          </cell>
        </row>
        <row r="33">
          <cell r="U33">
            <v>4.4627915821386366E-2</v>
          </cell>
        </row>
        <row r="34">
          <cell r="U34">
            <v>4.4400251697655282E-2</v>
          </cell>
        </row>
        <row r="35">
          <cell r="U35">
            <v>4.2050628098870016E-2</v>
          </cell>
        </row>
        <row r="36">
          <cell r="U36">
            <v>3.8118844673207329E-2</v>
          </cell>
        </row>
        <row r="37">
          <cell r="U37">
            <v>4.0996371939970883E-2</v>
          </cell>
        </row>
        <row r="38">
          <cell r="U38">
            <v>3.7395925876847057E-2</v>
          </cell>
        </row>
        <row r="39">
          <cell r="U39">
            <v>3.7725987902419302E-2</v>
          </cell>
        </row>
        <row r="40">
          <cell r="U40">
            <v>3.728876016158187E-2</v>
          </cell>
        </row>
        <row r="41">
          <cell r="U41">
            <v>3.6350093935451105E-2</v>
          </cell>
        </row>
        <row r="42">
          <cell r="U42">
            <v>3.3248319434777296E-2</v>
          </cell>
        </row>
        <row r="43">
          <cell r="U43">
            <v>3.3623873316244876E-2</v>
          </cell>
        </row>
        <row r="44">
          <cell r="U44">
            <v>3.3816939885623634E-2</v>
          </cell>
        </row>
        <row r="45">
          <cell r="U45">
            <v>3.8100570198995529E-2</v>
          </cell>
        </row>
        <row r="46">
          <cell r="U46">
            <v>3.6504974882315751E-2</v>
          </cell>
        </row>
        <row r="47">
          <cell r="U47">
            <v>3.5188825394036116E-2</v>
          </cell>
        </row>
        <row r="48">
          <cell r="U48">
            <v>3.5104056106240622E-2</v>
          </cell>
        </row>
        <row r="49">
          <cell r="U49">
            <v>3.3609935782620753E-2</v>
          </cell>
        </row>
        <row r="50">
          <cell r="U50">
            <v>3.2667779992616816E-2</v>
          </cell>
        </row>
        <row r="51">
          <cell r="U51">
            <v>3.4944798350496652E-2</v>
          </cell>
        </row>
        <row r="52">
          <cell r="U52">
            <v>3.29426932371122E-2</v>
          </cell>
        </row>
        <row r="53">
          <cell r="U53">
            <v>3.4685521886296013E-2</v>
          </cell>
        </row>
        <row r="54">
          <cell r="U54">
            <v>3.5127365017178329E-2</v>
          </cell>
        </row>
        <row r="55">
          <cell r="U55">
            <v>3.5435740509035432E-2</v>
          </cell>
        </row>
        <row r="56">
          <cell r="U56">
            <v>4.2884960358416956E-2</v>
          </cell>
        </row>
        <row r="57">
          <cell r="U57">
            <v>4.0606917894350815E-2</v>
          </cell>
        </row>
        <row r="58">
          <cell r="U58">
            <v>4.0658218258877755E-2</v>
          </cell>
        </row>
        <row r="59">
          <cell r="U59">
            <v>3.9180396867804938E-2</v>
          </cell>
        </row>
        <row r="60">
          <cell r="U60">
            <v>3.6427391058031965E-2</v>
          </cell>
        </row>
        <row r="61">
          <cell r="U61">
            <v>3.375357593465976E-2</v>
          </cell>
        </row>
        <row r="62">
          <cell r="U62">
            <v>3.8208663565524943E-2</v>
          </cell>
        </row>
        <row r="63">
          <cell r="U63">
            <v>3.5976987127174245E-2</v>
          </cell>
        </row>
        <row r="64">
          <cell r="U64">
            <v>3.9864770263651185E-2</v>
          </cell>
        </row>
        <row r="65">
          <cell r="U65">
            <v>3.6199031959982558E-2</v>
          </cell>
        </row>
        <row r="66">
          <cell r="U66">
            <v>3.6662197674129995E-2</v>
          </cell>
        </row>
        <row r="67">
          <cell r="U67">
            <v>3.6617205258855354E-2</v>
          </cell>
        </row>
        <row r="68">
          <cell r="U68">
            <v>3.6230996878234049E-2</v>
          </cell>
        </row>
        <row r="69">
          <cell r="U69">
            <v>3.4799297640595868E-2</v>
          </cell>
        </row>
        <row r="70">
          <cell r="U70">
            <v>3.723715170004261E-2</v>
          </cell>
        </row>
        <row r="71">
          <cell r="U71">
            <v>3.6246776683349011E-2</v>
          </cell>
        </row>
        <row r="72">
          <cell r="U72">
            <v>3.6571564466494254E-2</v>
          </cell>
        </row>
        <row r="73">
          <cell r="U73">
            <v>3.4921204458146671E-2</v>
          </cell>
        </row>
        <row r="74">
          <cell r="U74">
            <v>3.4049685570491678E-2</v>
          </cell>
        </row>
        <row r="75">
          <cell r="U75">
            <v>3.3674291917354195E-2</v>
          </cell>
        </row>
        <row r="76">
          <cell r="U76">
            <v>3.3187079255296008E-2</v>
          </cell>
        </row>
        <row r="77">
          <cell r="U77">
            <v>3.3492691076968409E-2</v>
          </cell>
        </row>
        <row r="78">
          <cell r="U78">
            <v>3.3737006931204072E-2</v>
          </cell>
        </row>
        <row r="79">
          <cell r="U79">
            <v>3.3730326283103636E-2</v>
          </cell>
        </row>
        <row r="80">
          <cell r="U80">
            <v>3.3592663599226351E-2</v>
          </cell>
        </row>
        <row r="81">
          <cell r="U81">
            <v>3.2643293451493929E-2</v>
          </cell>
        </row>
        <row r="82">
          <cell r="U82">
            <v>3.3107357784010936E-2</v>
          </cell>
        </row>
        <row r="83">
          <cell r="U83">
            <v>3.2804231382609052E-2</v>
          </cell>
        </row>
        <row r="84">
          <cell r="U84">
            <v>3.2931302450945561E-2</v>
          </cell>
        </row>
        <row r="85">
          <cell r="U85">
            <v>3.3772205260195115E-2</v>
          </cell>
        </row>
        <row r="86">
          <cell r="U86">
            <v>3.3150606341983753E-2</v>
          </cell>
        </row>
      </sheetData>
      <sheetData sheetId="21" refreshError="1">
        <row r="16">
          <cell r="U16">
            <v>6.1311764314520255E-2</v>
          </cell>
        </row>
        <row r="17">
          <cell r="U17">
            <v>5.289699434864311E-2</v>
          </cell>
        </row>
        <row r="18">
          <cell r="U18">
            <v>6.2132010025621034E-2</v>
          </cell>
        </row>
        <row r="19">
          <cell r="U19">
            <v>6.3269187417332798E-2</v>
          </cell>
        </row>
        <row r="20">
          <cell r="U20">
            <v>5.7121868401023214E-2</v>
          </cell>
        </row>
        <row r="21">
          <cell r="U21">
            <v>5.1865063506203443E-2</v>
          </cell>
        </row>
        <row r="22">
          <cell r="U22">
            <v>6.0132341960317963E-2</v>
          </cell>
        </row>
        <row r="23">
          <cell r="U23">
            <v>5.7399238488626221E-2</v>
          </cell>
        </row>
        <row r="24">
          <cell r="U24">
            <v>5.8736672476277417E-2</v>
          </cell>
        </row>
        <row r="25">
          <cell r="U25">
            <v>6.6609740907597026E-2</v>
          </cell>
        </row>
        <row r="26">
          <cell r="U26">
            <v>5.5485739946153259E-2</v>
          </cell>
        </row>
        <row r="27">
          <cell r="U27">
            <v>5.4128036112696516E-2</v>
          </cell>
        </row>
        <row r="28">
          <cell r="U28">
            <v>5.4924982155603139E-2</v>
          </cell>
        </row>
        <row r="29">
          <cell r="U29">
            <v>5.6605338839412898E-2</v>
          </cell>
        </row>
        <row r="30">
          <cell r="U30">
            <v>5.1623319406525855E-2</v>
          </cell>
        </row>
        <row r="31">
          <cell r="U31">
            <v>5.1291228957932727E-2</v>
          </cell>
        </row>
        <row r="32">
          <cell r="U32">
            <v>5.3623102945614315E-2</v>
          </cell>
        </row>
        <row r="33">
          <cell r="U33">
            <v>5.1666817882348989E-2</v>
          </cell>
        </row>
        <row r="34">
          <cell r="U34">
            <v>5.6249042464392177E-2</v>
          </cell>
        </row>
        <row r="35">
          <cell r="U35">
            <v>4.7952107952111932E-2</v>
          </cell>
        </row>
        <row r="36">
          <cell r="U36">
            <v>5.3582041599010727E-2</v>
          </cell>
        </row>
        <row r="37">
          <cell r="U37">
            <v>4.4765916153353263E-2</v>
          </cell>
        </row>
        <row r="38">
          <cell r="U38">
            <v>4.2314838956419826E-2</v>
          </cell>
        </row>
        <row r="39">
          <cell r="U39">
            <v>3.9210573296454623E-2</v>
          </cell>
        </row>
        <row r="40">
          <cell r="U40">
            <v>4.6389519682696057E-2</v>
          </cell>
        </row>
        <row r="41">
          <cell r="U41">
            <v>4.5553024655815288E-2</v>
          </cell>
        </row>
        <row r="42">
          <cell r="U42">
            <v>4.9805794882464213E-2</v>
          </cell>
        </row>
        <row r="43">
          <cell r="U43">
            <v>4.0601195159864371E-2</v>
          </cell>
        </row>
        <row r="44">
          <cell r="U44">
            <v>3.9788897277239041E-2</v>
          </cell>
        </row>
        <row r="45">
          <cell r="U45">
            <v>4.2728331333371693E-2</v>
          </cell>
        </row>
        <row r="46">
          <cell r="U46">
            <v>4.5311097775956384E-2</v>
          </cell>
        </row>
        <row r="47">
          <cell r="U47">
            <v>4.0382029808460521E-2</v>
          </cell>
        </row>
        <row r="48">
          <cell r="U48">
            <v>4.0673904241328045E-2</v>
          </cell>
        </row>
        <row r="49">
          <cell r="U49">
            <v>4.2070908753593136E-2</v>
          </cell>
        </row>
        <row r="50">
          <cell r="U50">
            <v>4.0613447828355735E-2</v>
          </cell>
        </row>
        <row r="51">
          <cell r="U51">
            <v>3.9841581024113309E-2</v>
          </cell>
        </row>
        <row r="52">
          <cell r="U52">
            <v>4.0301793907885589E-2</v>
          </cell>
        </row>
        <row r="53">
          <cell r="U53">
            <v>4.2657523275806387E-2</v>
          </cell>
        </row>
        <row r="54">
          <cell r="U54">
            <v>3.3439331728020473E-2</v>
          </cell>
        </row>
        <row r="55">
          <cell r="U55">
            <v>3.9870169911139286E-2</v>
          </cell>
        </row>
        <row r="56">
          <cell r="U56">
            <v>3.7775048038248465E-2</v>
          </cell>
        </row>
        <row r="57">
          <cell r="U57">
            <v>4.5093797332637464E-2</v>
          </cell>
        </row>
        <row r="58">
          <cell r="U58">
            <v>3.9102159144656395E-2</v>
          </cell>
        </row>
        <row r="59">
          <cell r="U59">
            <v>4.1415801871997074E-2</v>
          </cell>
        </row>
        <row r="60">
          <cell r="U60">
            <v>4.0074146993927716E-2</v>
          </cell>
        </row>
        <row r="61">
          <cell r="U61">
            <v>3.6688496386836807E-2</v>
          </cell>
        </row>
        <row r="62">
          <cell r="U62">
            <v>5.2438669281541547E-2</v>
          </cell>
        </row>
        <row r="63">
          <cell r="U63">
            <v>3.7438936173150951E-2</v>
          </cell>
        </row>
        <row r="64">
          <cell r="U64">
            <v>4.019440239074043E-2</v>
          </cell>
        </row>
        <row r="65">
          <cell r="U65">
            <v>3.4856244753107127E-2</v>
          </cell>
        </row>
        <row r="66">
          <cell r="U66">
            <v>4.5153414949705581E-2</v>
          </cell>
        </row>
        <row r="67">
          <cell r="U67">
            <v>4.5006401524637925E-2</v>
          </cell>
        </row>
        <row r="68">
          <cell r="U68">
            <v>4.1170016787430951E-2</v>
          </cell>
        </row>
        <row r="69">
          <cell r="U69">
            <v>3.9928389285751278E-2</v>
          </cell>
        </row>
        <row r="70">
          <cell r="U70">
            <v>4.4069971897295807E-2</v>
          </cell>
        </row>
        <row r="71">
          <cell r="U71">
            <v>4.7275963032554998E-2</v>
          </cell>
        </row>
        <row r="72">
          <cell r="U72">
            <v>4.1657966780844047E-2</v>
          </cell>
        </row>
        <row r="73">
          <cell r="U73">
            <v>3.7483728869443324E-2</v>
          </cell>
        </row>
        <row r="74">
          <cell r="U74">
            <v>3.8212694833484592E-2</v>
          </cell>
        </row>
        <row r="75">
          <cell r="U75">
            <v>4.7739877885958744E-2</v>
          </cell>
        </row>
        <row r="76">
          <cell r="U76">
            <v>4.2174387067693143E-2</v>
          </cell>
        </row>
        <row r="77">
          <cell r="U77">
            <v>4.0487777886497843E-2</v>
          </cell>
        </row>
        <row r="78">
          <cell r="U78">
            <v>4.8207672234958261E-2</v>
          </cell>
        </row>
        <row r="79">
          <cell r="U79">
            <v>4.8850863958650854E-2</v>
          </cell>
        </row>
        <row r="80">
          <cell r="U80">
            <v>4.3678003813662665E-2</v>
          </cell>
        </row>
        <row r="81">
          <cell r="U81">
            <v>3.7787565557847215E-2</v>
          </cell>
        </row>
        <row r="82">
          <cell r="U82">
            <v>3.2060141524714703E-2</v>
          </cell>
        </row>
        <row r="83">
          <cell r="U83">
            <v>3.8266996022555629E-2</v>
          </cell>
        </row>
        <row r="84">
          <cell r="U84">
            <v>4.9797778451144435E-2</v>
          </cell>
        </row>
        <row r="85">
          <cell r="U85">
            <v>3.180683745838761E-2</v>
          </cell>
        </row>
        <row r="86">
          <cell r="U86">
            <v>3.8445702760809476E-2</v>
          </cell>
        </row>
      </sheetData>
      <sheetData sheetId="22" refreshError="1">
        <row r="16">
          <cell r="U16">
            <v>6.3384765260336678E-2</v>
          </cell>
        </row>
        <row r="17">
          <cell r="U17">
            <v>5.7713159102613452E-2</v>
          </cell>
        </row>
        <row r="18">
          <cell r="U18">
            <v>5.8070403927859782E-2</v>
          </cell>
        </row>
        <row r="19">
          <cell r="U19">
            <v>5.7628440278594754E-2</v>
          </cell>
        </row>
        <row r="20">
          <cell r="U20">
            <v>5.9681120581163344E-2</v>
          </cell>
        </row>
        <row r="21">
          <cell r="U21">
            <v>5.8505840158217137E-2</v>
          </cell>
        </row>
        <row r="22">
          <cell r="U22">
            <v>6.397324200311974E-2</v>
          </cell>
        </row>
        <row r="23">
          <cell r="U23">
            <v>6.3260006190519774E-2</v>
          </cell>
        </row>
        <row r="24">
          <cell r="U24">
            <v>5.918590795415643E-2</v>
          </cell>
        </row>
        <row r="25">
          <cell r="U25">
            <v>5.8330526769658934E-2</v>
          </cell>
        </row>
        <row r="26">
          <cell r="U26">
            <v>6.1364316960375913E-2</v>
          </cell>
        </row>
        <row r="27">
          <cell r="U27">
            <v>5.6169130485364607E-2</v>
          </cell>
        </row>
        <row r="28">
          <cell r="U28">
            <v>5.5747344563849367E-2</v>
          </cell>
        </row>
        <row r="29">
          <cell r="U29">
            <v>8.4355216596965515E-2</v>
          </cell>
        </row>
        <row r="30">
          <cell r="U30">
            <v>6.2157673288041573E-2</v>
          </cell>
        </row>
        <row r="31">
          <cell r="U31">
            <v>4.8727246380155756E-2</v>
          </cell>
        </row>
        <row r="32">
          <cell r="U32">
            <v>5.7584950521492123E-2</v>
          </cell>
        </row>
        <row r="33">
          <cell r="U33">
            <v>5.1483254555833663E-2</v>
          </cell>
        </row>
        <row r="34">
          <cell r="U34">
            <v>6.1647823523960338E-2</v>
          </cell>
        </row>
        <row r="35">
          <cell r="U35">
            <v>4.6889780971526303E-2</v>
          </cell>
        </row>
        <row r="36">
          <cell r="U36">
            <v>4.6770928666107624E-2</v>
          </cell>
        </row>
        <row r="37">
          <cell r="U37">
            <v>5.4493811357106306E-2</v>
          </cell>
        </row>
        <row r="38">
          <cell r="U38">
            <v>4.553319598000706E-2</v>
          </cell>
        </row>
        <row r="39">
          <cell r="U39">
            <v>5.9132707710414151E-2</v>
          </cell>
        </row>
        <row r="40">
          <cell r="U40">
            <v>4.7896958489489452E-2</v>
          </cell>
        </row>
        <row r="41">
          <cell r="U41">
            <v>5.1039451568809541E-2</v>
          </cell>
        </row>
        <row r="42">
          <cell r="U42">
            <v>3.0599514023717335E-2</v>
          </cell>
        </row>
        <row r="43">
          <cell r="U43">
            <v>5.5577133842719784E-2</v>
          </cell>
        </row>
        <row r="44">
          <cell r="U44">
            <v>4.6897695163357248E-2</v>
          </cell>
        </row>
        <row r="45">
          <cell r="U45">
            <v>4.4968786554669377E-2</v>
          </cell>
        </row>
        <row r="46">
          <cell r="U46">
            <v>5.93278372813935E-2</v>
          </cell>
        </row>
        <row r="47">
          <cell r="U47">
            <v>3.6400078157472926E-2</v>
          </cell>
        </row>
        <row r="48">
          <cell r="U48">
            <v>4.987548270233267E-2</v>
          </cell>
        </row>
        <row r="49">
          <cell r="U49">
            <v>3.855141815616181E-2</v>
          </cell>
        </row>
        <row r="50">
          <cell r="U50">
            <v>3.5149481388903739E-2</v>
          </cell>
        </row>
        <row r="51">
          <cell r="U51">
            <v>3.7794838592298922E-2</v>
          </cell>
        </row>
        <row r="52">
          <cell r="U52">
            <v>5.2618433028762374E-2</v>
          </cell>
        </row>
        <row r="53">
          <cell r="U53">
            <v>4.5610930514508326E-2</v>
          </cell>
        </row>
        <row r="54">
          <cell r="U54">
            <v>4.3603638563029228E-2</v>
          </cell>
        </row>
        <row r="55">
          <cell r="U55">
            <v>4.3969575924608824E-2</v>
          </cell>
        </row>
        <row r="56">
          <cell r="U56">
            <v>4.4866204213891099E-2</v>
          </cell>
        </row>
        <row r="57">
          <cell r="U57">
            <v>4.2070488224894891E-2</v>
          </cell>
        </row>
        <row r="58">
          <cell r="U58">
            <v>4.4278774512781449E-2</v>
          </cell>
        </row>
        <row r="59">
          <cell r="U59">
            <v>5.510962990809775E-2</v>
          </cell>
        </row>
        <row r="60">
          <cell r="U60">
            <v>3.9417231129879812E-2</v>
          </cell>
        </row>
        <row r="61">
          <cell r="U61">
            <v>4.5319977258812212E-2</v>
          </cell>
        </row>
        <row r="62">
          <cell r="U62">
            <v>4.3527338328573376E-2</v>
          </cell>
        </row>
        <row r="63">
          <cell r="U63">
            <v>4.2320209760871558E-2</v>
          </cell>
        </row>
        <row r="64">
          <cell r="U64">
            <v>4.7173213687696364E-2</v>
          </cell>
        </row>
        <row r="65">
          <cell r="U65">
            <v>4.6478470013865091E-2</v>
          </cell>
        </row>
        <row r="66">
          <cell r="U66">
            <v>4.7799408203523568E-2</v>
          </cell>
        </row>
        <row r="67">
          <cell r="U67">
            <v>5.0881672871174032E-2</v>
          </cell>
        </row>
        <row r="68">
          <cell r="U68">
            <v>4.6810366371707796E-2</v>
          </cell>
        </row>
        <row r="69">
          <cell r="U69">
            <v>4.4472763080932093E-2</v>
          </cell>
        </row>
        <row r="70">
          <cell r="U70">
            <v>4.9938099961340923E-2</v>
          </cell>
        </row>
        <row r="71">
          <cell r="U71">
            <v>3.728951167330951E-2</v>
          </cell>
        </row>
        <row r="72">
          <cell r="U72">
            <v>3.9237505316394326E-2</v>
          </cell>
        </row>
        <row r="73">
          <cell r="U73">
            <v>3.6220456206469971E-2</v>
          </cell>
        </row>
        <row r="74">
          <cell r="U74">
            <v>3.4833957190245901E-2</v>
          </cell>
        </row>
        <row r="75">
          <cell r="U75">
            <v>3.9887980094173311E-2</v>
          </cell>
        </row>
        <row r="76">
          <cell r="U76">
            <v>4.0593507681955812E-2</v>
          </cell>
        </row>
        <row r="77">
          <cell r="U77">
            <v>3.9465918788573064E-2</v>
          </cell>
        </row>
        <row r="78">
          <cell r="U78">
            <v>3.9362113471040343E-2</v>
          </cell>
        </row>
        <row r="79">
          <cell r="U79">
            <v>4.0710341313490793E-2</v>
          </cell>
        </row>
        <row r="80">
          <cell r="U80">
            <v>4.6910547825401272E-2</v>
          </cell>
        </row>
        <row r="81">
          <cell r="U81">
            <v>4.6649107488954074E-2</v>
          </cell>
        </row>
        <row r="82">
          <cell r="U82">
            <v>3.861828585687261E-2</v>
          </cell>
        </row>
        <row r="83">
          <cell r="U83">
            <v>5.1334602674792618E-2</v>
          </cell>
        </row>
        <row r="84">
          <cell r="U84">
            <v>3.3926882200653007E-2</v>
          </cell>
        </row>
        <row r="85">
          <cell r="U85">
            <v>3.8453533082415385E-2</v>
          </cell>
        </row>
        <row r="86">
          <cell r="U86">
            <v>3.3725632392935939E-2</v>
          </cell>
        </row>
      </sheetData>
      <sheetData sheetId="23" refreshError="1">
        <row r="16">
          <cell r="U16">
            <v>6.2162354217987159E-2</v>
          </cell>
        </row>
        <row r="17">
          <cell r="U17">
            <v>7.0766572931761501E-2</v>
          </cell>
        </row>
        <row r="18">
          <cell r="U18">
            <v>6.8159985912787352E-2</v>
          </cell>
        </row>
        <row r="19">
          <cell r="U19">
            <v>7.1295703958915088E-2</v>
          </cell>
        </row>
        <row r="20">
          <cell r="U20">
            <v>6.6636842579337635E-2</v>
          </cell>
        </row>
        <row r="21">
          <cell r="U21">
            <v>6.6581604862573626E-2</v>
          </cell>
        </row>
        <row r="22">
          <cell r="U22">
            <v>6.7632073889626595E-2</v>
          </cell>
        </row>
        <row r="23">
          <cell r="U23">
            <v>6.6965997614523848E-2</v>
          </cell>
        </row>
        <row r="24">
          <cell r="U24">
            <v>6.2573652103069324E-2</v>
          </cell>
        </row>
        <row r="25">
          <cell r="U25">
            <v>5.9009944349131725E-2</v>
          </cell>
        </row>
        <row r="26">
          <cell r="U26">
            <v>7.0086569999878112E-2</v>
          </cell>
        </row>
        <row r="27">
          <cell r="U27">
            <v>6.079057454545455E-2</v>
          </cell>
        </row>
        <row r="28">
          <cell r="U28">
            <v>6.5440042905800716E-2</v>
          </cell>
        </row>
        <row r="29">
          <cell r="U29">
            <v>6.3118128713544247E-2</v>
          </cell>
        </row>
        <row r="30">
          <cell r="U30">
            <v>6.1339432129642948E-2</v>
          </cell>
        </row>
        <row r="31">
          <cell r="U31">
            <v>6.3666838966560974E-2</v>
          </cell>
        </row>
        <row r="32">
          <cell r="U32">
            <v>5.7561149825572561E-2</v>
          </cell>
        </row>
        <row r="33">
          <cell r="U33">
            <v>5.231813426518786E-2</v>
          </cell>
        </row>
        <row r="34">
          <cell r="U34">
            <v>4.9683203457591765E-2</v>
          </cell>
        </row>
        <row r="35">
          <cell r="U35">
            <v>5.8867836612526966E-2</v>
          </cell>
        </row>
        <row r="36">
          <cell r="U36">
            <v>5.5915263897714361E-2</v>
          </cell>
        </row>
        <row r="37">
          <cell r="U37">
            <v>5.8812547220356337E-2</v>
          </cell>
        </row>
        <row r="38">
          <cell r="U38">
            <v>5.317459755546166E-2</v>
          </cell>
        </row>
        <row r="39">
          <cell r="U39">
            <v>5.1968811353223579E-2</v>
          </cell>
        </row>
        <row r="40">
          <cell r="U40">
            <v>5.9995630413530995E-2</v>
          </cell>
        </row>
        <row r="41">
          <cell r="U41">
            <v>5.4802226238034969E-2</v>
          </cell>
        </row>
        <row r="42">
          <cell r="U42">
            <v>6.4656407331384308E-2</v>
          </cell>
        </row>
        <row r="43">
          <cell r="U43">
            <v>5.9724828066935645E-2</v>
          </cell>
        </row>
        <row r="44">
          <cell r="U44">
            <v>5.1122041028272606E-2</v>
          </cell>
        </row>
        <row r="45">
          <cell r="U45">
            <v>5.3704990480710021E-2</v>
          </cell>
        </row>
        <row r="46">
          <cell r="U46">
            <v>5.3567649944478712E-2</v>
          </cell>
        </row>
        <row r="47">
          <cell r="U47">
            <v>5.1184729398905476E-2</v>
          </cell>
        </row>
        <row r="48">
          <cell r="U48">
            <v>5.3883613449758887E-2</v>
          </cell>
        </row>
        <row r="49">
          <cell r="U49">
            <v>5.160342499856594E-2</v>
          </cell>
        </row>
        <row r="50">
          <cell r="U50">
            <v>5.8607945885256411E-2</v>
          </cell>
        </row>
        <row r="51">
          <cell r="U51">
            <v>5.0855960393841312E-2</v>
          </cell>
        </row>
        <row r="52">
          <cell r="U52">
            <v>5.1025886650180083E-2</v>
          </cell>
        </row>
        <row r="53">
          <cell r="U53">
            <v>5.1018664583574097E-2</v>
          </cell>
        </row>
        <row r="54">
          <cell r="U54">
            <v>5.4683732288495497E-2</v>
          </cell>
        </row>
        <row r="55">
          <cell r="U55">
            <v>5.1018897739543746E-2</v>
          </cell>
        </row>
        <row r="56">
          <cell r="U56">
            <v>4.9466481822554864E-2</v>
          </cell>
        </row>
        <row r="57">
          <cell r="U57">
            <v>5.0238739983360342E-2</v>
          </cell>
        </row>
        <row r="58">
          <cell r="U58">
            <v>4.9646034636280964E-2</v>
          </cell>
        </row>
        <row r="59">
          <cell r="U59">
            <v>5.1110005515212796E-2</v>
          </cell>
        </row>
        <row r="60">
          <cell r="U60">
            <v>4.6590082343154746E-2</v>
          </cell>
        </row>
        <row r="61">
          <cell r="U61">
            <v>4.7321138168829796E-2</v>
          </cell>
        </row>
        <row r="62">
          <cell r="U62">
            <v>4.8236969736933699E-2</v>
          </cell>
        </row>
        <row r="63">
          <cell r="U63">
            <v>5.0906428820920495E-2</v>
          </cell>
        </row>
        <row r="64">
          <cell r="U64">
            <v>4.9698002412259024E-2</v>
          </cell>
        </row>
        <row r="65">
          <cell r="U65">
            <v>4.9565350374634491E-2</v>
          </cell>
        </row>
        <row r="66">
          <cell r="U66">
            <v>4.3568542170415676E-2</v>
          </cell>
        </row>
        <row r="67">
          <cell r="U67">
            <v>4.5972332600235269E-2</v>
          </cell>
        </row>
        <row r="68">
          <cell r="U68">
            <v>4.6459815104512414E-2</v>
          </cell>
        </row>
        <row r="69">
          <cell r="U69">
            <v>4.9051337863113213E-2</v>
          </cell>
        </row>
        <row r="70">
          <cell r="U70">
            <v>4.7009522354311557E-2</v>
          </cell>
        </row>
        <row r="71">
          <cell r="U71">
            <v>4.5907690485551399E-2</v>
          </cell>
        </row>
        <row r="72">
          <cell r="U72">
            <v>5.0201278979760171E-2</v>
          </cell>
        </row>
        <row r="73">
          <cell r="U73">
            <v>4.8883291368718967E-2</v>
          </cell>
        </row>
        <row r="74">
          <cell r="U74">
            <v>5.0076594388121433E-2</v>
          </cell>
        </row>
        <row r="75">
          <cell r="U75">
            <v>4.7426829598052625E-2</v>
          </cell>
        </row>
        <row r="76">
          <cell r="U76">
            <v>4.5831065372055967E-2</v>
          </cell>
        </row>
        <row r="77">
          <cell r="U77">
            <v>4.3072327838222249E-2</v>
          </cell>
        </row>
        <row r="78">
          <cell r="U78">
            <v>4.6159214074228343E-2</v>
          </cell>
        </row>
        <row r="79">
          <cell r="U79">
            <v>4.1506304376353269E-2</v>
          </cell>
        </row>
        <row r="80">
          <cell r="U80">
            <v>4.2462963798357817E-2</v>
          </cell>
        </row>
        <row r="81">
          <cell r="U81">
            <v>4.4781711027694515E-2</v>
          </cell>
        </row>
        <row r="82">
          <cell r="U82">
            <v>4.4817443330875159E-2</v>
          </cell>
        </row>
        <row r="83">
          <cell r="U83">
            <v>4.499275999558728E-2</v>
          </cell>
        </row>
        <row r="84">
          <cell r="U84">
            <v>4.2786543270292625E-2</v>
          </cell>
        </row>
        <row r="85">
          <cell r="U85">
            <v>4.6577127674542952E-2</v>
          </cell>
        </row>
        <row r="86">
          <cell r="U86">
            <v>4.0103370233702335E-2</v>
          </cell>
        </row>
      </sheetData>
      <sheetData sheetId="24" refreshError="1">
        <row r="16">
          <cell r="U16">
            <v>6.9171012665049866E-2</v>
          </cell>
        </row>
        <row r="17">
          <cell r="U17">
            <v>6.2237264067127346E-2</v>
          </cell>
        </row>
        <row r="18">
          <cell r="U18">
            <v>6.5340462880804487E-2</v>
          </cell>
        </row>
        <row r="19">
          <cell r="U19">
            <v>7.1866382017164013E-2</v>
          </cell>
        </row>
        <row r="20">
          <cell r="U20">
            <v>6.4478126755929024E-2</v>
          </cell>
        </row>
        <row r="21">
          <cell r="U21">
            <v>5.8509297810138451E-2</v>
          </cell>
        </row>
        <row r="22">
          <cell r="U22">
            <v>6.6723231452039164E-2</v>
          </cell>
        </row>
        <row r="23">
          <cell r="U23">
            <v>5.9977447689123949E-2</v>
          </cell>
        </row>
        <row r="24">
          <cell r="U24">
            <v>6.223089587646001E-2</v>
          </cell>
        </row>
        <row r="25">
          <cell r="U25">
            <v>5.7078161301028885E-2</v>
          </cell>
        </row>
        <row r="26">
          <cell r="U26">
            <v>6.0303105263157894E-2</v>
          </cell>
        </row>
        <row r="27">
          <cell r="U27">
            <v>6.2287128201362972E-2</v>
          </cell>
        </row>
        <row r="28">
          <cell r="U28">
            <v>6.7515008638420401E-2</v>
          </cell>
        </row>
        <row r="29">
          <cell r="U29">
            <v>6.2811292983502284E-2</v>
          </cell>
        </row>
        <row r="30">
          <cell r="U30">
            <v>6.7015068540675932E-2</v>
          </cell>
        </row>
        <row r="31">
          <cell r="U31">
            <v>6.4709117287577861E-2</v>
          </cell>
        </row>
        <row r="32">
          <cell r="U32">
            <v>5.992427505280451E-2</v>
          </cell>
        </row>
        <row r="33">
          <cell r="U33">
            <v>7.409355537303218E-2</v>
          </cell>
        </row>
        <row r="34">
          <cell r="U34">
            <v>6.4767321791494165E-2</v>
          </cell>
        </row>
        <row r="35">
          <cell r="U35">
            <v>5.6557191397132375E-2</v>
          </cell>
        </row>
        <row r="36">
          <cell r="U36">
            <v>6.2971135268888145E-2</v>
          </cell>
        </row>
        <row r="37">
          <cell r="U37">
            <v>6.8916787529185536E-2</v>
          </cell>
        </row>
        <row r="38">
          <cell r="U38">
            <v>7.1272382174949578E-2</v>
          </cell>
        </row>
        <row r="39">
          <cell r="U39">
            <v>5.0950618010594459E-2</v>
          </cell>
        </row>
        <row r="40">
          <cell r="U40">
            <v>5.0129405074365703E-2</v>
          </cell>
        </row>
        <row r="41">
          <cell r="U41">
            <v>4.487805286048846E-2</v>
          </cell>
        </row>
        <row r="42">
          <cell r="U42">
            <v>5.3949581129196331E-2</v>
          </cell>
        </row>
        <row r="43">
          <cell r="U43">
            <v>5.4466040775643348E-2</v>
          </cell>
        </row>
        <row r="44">
          <cell r="U44">
            <v>5.3304159809318429E-2</v>
          </cell>
        </row>
        <row r="45">
          <cell r="U45">
            <v>5.2684959501557632E-2</v>
          </cell>
        </row>
        <row r="46">
          <cell r="U46">
            <v>6.3056568103676283E-2</v>
          </cell>
        </row>
        <row r="47">
          <cell r="U47">
            <v>5.8609186963979418E-2</v>
          </cell>
        </row>
        <row r="48">
          <cell r="U48">
            <v>5.8055563254593184E-2</v>
          </cell>
        </row>
        <row r="49">
          <cell r="U49">
            <v>5.2808905380333955E-2</v>
          </cell>
        </row>
        <row r="50">
          <cell r="U50">
            <v>5.678048911571712E-2</v>
          </cell>
        </row>
        <row r="51">
          <cell r="U51">
            <v>5.7598656594271325E-2</v>
          </cell>
        </row>
        <row r="52">
          <cell r="U52">
            <v>5.6435675289056207E-2</v>
          </cell>
        </row>
        <row r="53">
          <cell r="U53">
            <v>5.5068535688432022E-2</v>
          </cell>
        </row>
        <row r="54">
          <cell r="U54">
            <v>5.1796128314646736E-2</v>
          </cell>
        </row>
        <row r="55">
          <cell r="U55">
            <v>5.5415293929110113E-2</v>
          </cell>
        </row>
        <row r="56">
          <cell r="U56">
            <v>5.3294075829383891E-2</v>
          </cell>
        </row>
        <row r="57">
          <cell r="U57">
            <v>5.5413293485874385E-2</v>
          </cell>
        </row>
        <row r="58">
          <cell r="U58">
            <v>5.7043174234424496E-2</v>
          </cell>
        </row>
        <row r="59">
          <cell r="U59">
            <v>5.0851403988527978E-2</v>
          </cell>
        </row>
        <row r="60">
          <cell r="U60">
            <v>4.8547561477721379E-2</v>
          </cell>
        </row>
        <row r="61">
          <cell r="U61">
            <v>4.7164584560989986E-2</v>
          </cell>
        </row>
        <row r="62">
          <cell r="U62">
            <v>4.9327120669056153E-2</v>
          </cell>
        </row>
        <row r="63">
          <cell r="U63">
            <v>5.3970430749409493E-2</v>
          </cell>
        </row>
        <row r="64">
          <cell r="U64">
            <v>5.766965984508482E-2</v>
          </cell>
        </row>
        <row r="65">
          <cell r="U65">
            <v>4.8088997059095043E-2</v>
          </cell>
        </row>
        <row r="66">
          <cell r="U66">
            <v>5.2386666741897625E-2</v>
          </cell>
        </row>
        <row r="67">
          <cell r="U67">
            <v>4.961576968737634E-2</v>
          </cell>
        </row>
        <row r="68">
          <cell r="U68">
            <v>5.2589908333682142E-2</v>
          </cell>
        </row>
        <row r="69">
          <cell r="U69">
            <v>4.6637060823573856E-2</v>
          </cell>
        </row>
        <row r="70">
          <cell r="U70">
            <v>4.6460834199466755E-2</v>
          </cell>
        </row>
        <row r="71">
          <cell r="U71">
            <v>4.5866021386908623E-2</v>
          </cell>
        </row>
        <row r="72">
          <cell r="U72">
            <v>4.8038639593908632E-2</v>
          </cell>
        </row>
        <row r="73">
          <cell r="U73">
            <v>3.3295060606060606E-2</v>
          </cell>
        </row>
        <row r="74">
          <cell r="U74">
            <v>4.844902325145322E-2</v>
          </cell>
        </row>
        <row r="75">
          <cell r="U75">
            <v>4.1479188746706801E-2</v>
          </cell>
        </row>
        <row r="76">
          <cell r="U76">
            <v>4.4151863622799159E-2</v>
          </cell>
        </row>
        <row r="77">
          <cell r="U77">
            <v>4.4812727660103323E-2</v>
          </cell>
        </row>
        <row r="78">
          <cell r="U78">
            <v>5.2414058714842955E-2</v>
          </cell>
        </row>
        <row r="79">
          <cell r="U79">
            <v>5.299354761534876E-2</v>
          </cell>
        </row>
        <row r="80">
          <cell r="U80">
            <v>4.3543589330922242E-2</v>
          </cell>
        </row>
        <row r="81">
          <cell r="U81">
            <v>3.6620169651272384E-2</v>
          </cell>
        </row>
        <row r="82">
          <cell r="U82">
            <v>5.0497741567541152E-2</v>
          </cell>
        </row>
        <row r="83">
          <cell r="U83">
            <v>4.5710080489375388E-2</v>
          </cell>
        </row>
        <row r="84">
          <cell r="U84">
            <v>4.2229456928838949E-2</v>
          </cell>
        </row>
        <row r="85">
          <cell r="U85">
            <v>4.8062931237721027E-2</v>
          </cell>
        </row>
        <row r="86">
          <cell r="U86">
            <v>5.7050270029673583E-2</v>
          </cell>
        </row>
      </sheetData>
      <sheetData sheetId="25" refreshError="1">
        <row r="16">
          <cell r="U16">
            <v>6.720248771689781E-2</v>
          </cell>
        </row>
        <row r="17">
          <cell r="U17">
            <v>7.8412666407988135E-2</v>
          </cell>
        </row>
        <row r="18">
          <cell r="U18">
            <v>8.4026706711765778E-2</v>
          </cell>
        </row>
        <row r="19">
          <cell r="U19">
            <v>8.2347400899935724E-2</v>
          </cell>
        </row>
        <row r="20">
          <cell r="U20">
            <v>8.0167581555134648E-2</v>
          </cell>
        </row>
        <row r="21">
          <cell r="U21">
            <v>7.8019789087747815E-2</v>
          </cell>
        </row>
        <row r="22">
          <cell r="U22">
            <v>7.3410631680197541E-2</v>
          </cell>
        </row>
        <row r="23">
          <cell r="U23">
            <v>7.5100366526876072E-2</v>
          </cell>
        </row>
        <row r="24">
          <cell r="U24">
            <v>7.8476864533584031E-2</v>
          </cell>
        </row>
        <row r="25">
          <cell r="U25">
            <v>7.9804307571041039E-2</v>
          </cell>
        </row>
        <row r="26">
          <cell r="U26">
            <v>7.0996884339018032E-2</v>
          </cell>
        </row>
        <row r="27">
          <cell r="U27">
            <v>7.726312255325142E-2</v>
          </cell>
        </row>
        <row r="28">
          <cell r="U28">
            <v>7.1585451936422323E-2</v>
          </cell>
        </row>
        <row r="29">
          <cell r="U29">
            <v>7.2971629784859798E-2</v>
          </cell>
        </row>
        <row r="30">
          <cell r="U30">
            <v>7.2614783077073738E-2</v>
          </cell>
        </row>
        <row r="31">
          <cell r="U31">
            <v>6.889810119292647E-2</v>
          </cell>
        </row>
        <row r="32">
          <cell r="U32">
            <v>7.6571679770193884E-2</v>
          </cell>
        </row>
        <row r="33">
          <cell r="U33">
            <v>7.1256978557504888E-2</v>
          </cell>
        </row>
        <row r="34">
          <cell r="U34">
            <v>6.9849834182008103E-2</v>
          </cell>
        </row>
        <row r="35">
          <cell r="U35">
            <v>7.3326223731254997E-2</v>
          </cell>
        </row>
        <row r="36">
          <cell r="U36">
            <v>7.3092113647940507E-2</v>
          </cell>
        </row>
        <row r="37">
          <cell r="U37">
            <v>6.7278939925088502E-2</v>
          </cell>
        </row>
        <row r="38">
          <cell r="U38">
            <v>6.9637091696857584E-2</v>
          </cell>
        </row>
        <row r="39">
          <cell r="U39">
            <v>6.6207245925779742E-2</v>
          </cell>
        </row>
        <row r="40">
          <cell r="U40">
            <v>6.3204061529580913E-2</v>
          </cell>
        </row>
        <row r="41">
          <cell r="U41">
            <v>6.8773285723118777E-2</v>
          </cell>
        </row>
        <row r="42">
          <cell r="U42">
            <v>8.3615754964698807E-2</v>
          </cell>
        </row>
        <row r="43">
          <cell r="U43">
            <v>6.1793528416983767E-2</v>
          </cell>
        </row>
        <row r="44">
          <cell r="U44">
            <v>5.5935826528381159E-2</v>
          </cell>
        </row>
        <row r="45">
          <cell r="U45">
            <v>6.4894900112887358E-2</v>
          </cell>
        </row>
        <row r="46">
          <cell r="U46">
            <v>6.7094687864084845E-2</v>
          </cell>
        </row>
        <row r="47">
          <cell r="U47">
            <v>5.9663503113209733E-2</v>
          </cell>
        </row>
        <row r="48">
          <cell r="U48">
            <v>5.7222599759976005E-2</v>
          </cell>
        </row>
        <row r="49">
          <cell r="U49">
            <v>5.7167766193839648E-2</v>
          </cell>
        </row>
        <row r="50">
          <cell r="U50">
            <v>6.0623899210813716E-2</v>
          </cell>
        </row>
        <row r="51">
          <cell r="U51">
            <v>6.4010369566906797E-2</v>
          </cell>
        </row>
        <row r="52">
          <cell r="U52">
            <v>6.7921961423613245E-2</v>
          </cell>
        </row>
        <row r="53">
          <cell r="U53">
            <v>6.3189135279084346E-2</v>
          </cell>
        </row>
        <row r="54">
          <cell r="U54">
            <v>6.7453990569688177E-2</v>
          </cell>
        </row>
        <row r="55">
          <cell r="U55">
            <v>6.371402972370438E-2</v>
          </cell>
        </row>
        <row r="56">
          <cell r="U56">
            <v>6.0914649948045969E-2</v>
          </cell>
        </row>
        <row r="57">
          <cell r="U57">
            <v>6.3430044811802283E-2</v>
          </cell>
        </row>
        <row r="58">
          <cell r="U58">
            <v>6.1996297023004049E-2</v>
          </cell>
        </row>
        <row r="59">
          <cell r="U59">
            <v>5.7657291945935697E-2</v>
          </cell>
        </row>
        <row r="60">
          <cell r="U60">
            <v>5.376120547945204E-2</v>
          </cell>
        </row>
        <row r="61">
          <cell r="U61">
            <v>5.8526872738423795E-2</v>
          </cell>
        </row>
        <row r="62">
          <cell r="U62">
            <v>5.6021825711780347E-2</v>
          </cell>
        </row>
        <row r="63">
          <cell r="U63">
            <v>5.4311760517785586E-2</v>
          </cell>
        </row>
        <row r="64">
          <cell r="U64">
            <v>6.2465548926679673E-2</v>
          </cell>
        </row>
        <row r="65">
          <cell r="U65">
            <v>5.5488475614155167E-2</v>
          </cell>
        </row>
        <row r="66">
          <cell r="U66">
            <v>5.5616569743735383E-2</v>
          </cell>
        </row>
        <row r="67">
          <cell r="U67">
            <v>6.2320984489379574E-2</v>
          </cell>
        </row>
        <row r="68">
          <cell r="U68">
            <v>5.710134308047847E-2</v>
          </cell>
        </row>
        <row r="69">
          <cell r="U69">
            <v>5.1710166626008358E-2</v>
          </cell>
        </row>
        <row r="70">
          <cell r="U70">
            <v>5.228610436795221E-2</v>
          </cell>
        </row>
        <row r="71">
          <cell r="U71">
            <v>6.3238956545429784E-2</v>
          </cell>
        </row>
        <row r="72">
          <cell r="U72">
            <v>6.089013493240665E-2</v>
          </cell>
        </row>
        <row r="73">
          <cell r="U73">
            <v>5.5706257146886283E-2</v>
          </cell>
        </row>
        <row r="74">
          <cell r="U74">
            <v>5.7741716388676992E-2</v>
          </cell>
        </row>
        <row r="75">
          <cell r="U75">
            <v>5.1986449121896823E-2</v>
          </cell>
        </row>
        <row r="76">
          <cell r="U76">
            <v>5.7728623123162195E-2</v>
          </cell>
        </row>
        <row r="77">
          <cell r="U77">
            <v>5.5642626107233653E-2</v>
          </cell>
        </row>
        <row r="78">
          <cell r="U78">
            <v>5.5396828447641877E-2</v>
          </cell>
        </row>
        <row r="79">
          <cell r="U79">
            <v>4.8170846302277789E-2</v>
          </cell>
        </row>
        <row r="80">
          <cell r="U80">
            <v>5.9534602448459158E-2</v>
          </cell>
        </row>
        <row r="81">
          <cell r="U81">
            <v>5.2218307945915365E-2</v>
          </cell>
        </row>
        <row r="82">
          <cell r="U82">
            <v>5.0701546481134604E-2</v>
          </cell>
        </row>
        <row r="83">
          <cell r="U83">
            <v>6.0878910460106732E-2</v>
          </cell>
        </row>
        <row r="84">
          <cell r="U84">
            <v>5.3454161562730376E-2</v>
          </cell>
        </row>
        <row r="85">
          <cell r="U85">
            <v>5.3619091890184517E-2</v>
          </cell>
        </row>
        <row r="86">
          <cell r="U86">
            <v>5.492310404768927E-2</v>
          </cell>
        </row>
      </sheetData>
      <sheetData sheetId="26" refreshError="1">
        <row r="16">
          <cell r="U16">
            <v>7.8826445084058352E-2</v>
          </cell>
        </row>
        <row r="17">
          <cell r="U17">
            <v>9.4915757985498728E-2</v>
          </cell>
        </row>
        <row r="18">
          <cell r="U18">
            <v>7.7777476587666816E-2</v>
          </cell>
        </row>
        <row r="19">
          <cell r="U19">
            <v>7.1679749775032275E-2</v>
          </cell>
        </row>
        <row r="20">
          <cell r="U20">
            <v>7.4667438162383026E-2</v>
          </cell>
        </row>
        <row r="21">
          <cell r="U21">
            <v>7.8541811147624943E-2</v>
          </cell>
        </row>
        <row r="22">
          <cell r="U22">
            <v>7.5337431224585555E-2</v>
          </cell>
        </row>
        <row r="23">
          <cell r="U23">
            <v>7.728067507793604E-2</v>
          </cell>
        </row>
        <row r="24">
          <cell r="U24">
            <v>7.3061053672624235E-2</v>
          </cell>
        </row>
        <row r="25">
          <cell r="U25">
            <v>6.9275839817678667E-2</v>
          </cell>
        </row>
        <row r="26">
          <cell r="U26">
            <v>6.6259234239072068E-2</v>
          </cell>
        </row>
        <row r="27">
          <cell r="U27">
            <v>7.392937747735924E-2</v>
          </cell>
        </row>
        <row r="28">
          <cell r="U28">
            <v>7.2216927110449997E-2</v>
          </cell>
        </row>
        <row r="29">
          <cell r="U29">
            <v>6.6652785081629723E-2</v>
          </cell>
        </row>
        <row r="30">
          <cell r="U30">
            <v>6.8262442931294312E-2</v>
          </cell>
        </row>
        <row r="31">
          <cell r="U31">
            <v>8.6185089398471249E-2</v>
          </cell>
        </row>
        <row r="32">
          <cell r="U32">
            <v>7.7416575019408518E-2</v>
          </cell>
        </row>
        <row r="33">
          <cell r="U33">
            <v>7.4455000502866339E-2</v>
          </cell>
        </row>
        <row r="34">
          <cell r="U34">
            <v>8.2181604803909541E-2</v>
          </cell>
        </row>
        <row r="35">
          <cell r="U35">
            <v>6.9937925453134916E-2</v>
          </cell>
        </row>
        <row r="36">
          <cell r="U36">
            <v>6.6802037105751402E-2</v>
          </cell>
        </row>
        <row r="37">
          <cell r="U37">
            <v>6.4206409681499363E-2</v>
          </cell>
        </row>
        <row r="38">
          <cell r="U38">
            <v>6.22626398820494E-2</v>
          </cell>
        </row>
        <row r="39">
          <cell r="U39">
            <v>7.3857594132029344E-2</v>
          </cell>
        </row>
        <row r="40">
          <cell r="U40">
            <v>6.8409648898918374E-2</v>
          </cell>
        </row>
        <row r="41">
          <cell r="U41">
            <v>7.277625515450796E-2</v>
          </cell>
        </row>
        <row r="42">
          <cell r="U42">
            <v>6.5785444919512506E-2</v>
          </cell>
        </row>
        <row r="43">
          <cell r="U43">
            <v>6.900081748466258E-2</v>
          </cell>
        </row>
        <row r="44">
          <cell r="U44">
            <v>6.3264290478248636E-2</v>
          </cell>
        </row>
        <row r="45">
          <cell r="U45">
            <v>7.0905812440495097E-2</v>
          </cell>
        </row>
        <row r="46">
          <cell r="U46">
            <v>6.5778106723938537E-2</v>
          </cell>
        </row>
        <row r="47">
          <cell r="U47">
            <v>5.9713944513871534E-2</v>
          </cell>
        </row>
        <row r="48">
          <cell r="U48">
            <v>6.9181250300480737E-2</v>
          </cell>
        </row>
        <row r="49">
          <cell r="U49">
            <v>6.4866603367325595E-2</v>
          </cell>
        </row>
        <row r="50">
          <cell r="U50">
            <v>6.3894691972195716E-2</v>
          </cell>
        </row>
        <row r="51">
          <cell r="U51">
            <v>6.5497983192691511E-2</v>
          </cell>
        </row>
        <row r="52">
          <cell r="U52">
            <v>7.4135920029198249E-2</v>
          </cell>
        </row>
        <row r="53">
          <cell r="U53">
            <v>7.4214674451561699E-2</v>
          </cell>
        </row>
        <row r="54">
          <cell r="U54">
            <v>7.0444617600720238E-2</v>
          </cell>
        </row>
        <row r="55">
          <cell r="U55">
            <v>6.6610932183399668E-2</v>
          </cell>
        </row>
        <row r="56">
          <cell r="U56">
            <v>6.4215310854358235E-2</v>
          </cell>
        </row>
        <row r="57">
          <cell r="U57">
            <v>6.3839069984339664E-2</v>
          </cell>
        </row>
        <row r="58">
          <cell r="U58">
            <v>6.4599526382513636E-2</v>
          </cell>
        </row>
        <row r="59">
          <cell r="U59">
            <v>7.5475396702027103E-2</v>
          </cell>
        </row>
        <row r="60">
          <cell r="U60">
            <v>6.364747677190534E-2</v>
          </cell>
        </row>
        <row r="61">
          <cell r="U61">
            <v>5.7848078142162244E-2</v>
          </cell>
        </row>
        <row r="62">
          <cell r="U62">
            <v>5.9501865816355977E-2</v>
          </cell>
        </row>
        <row r="63">
          <cell r="U63">
            <v>6.2625991699652162E-2</v>
          </cell>
        </row>
        <row r="64">
          <cell r="U64">
            <v>6.2166328919769281E-2</v>
          </cell>
        </row>
        <row r="65">
          <cell r="U65">
            <v>6.4380090336437809E-2</v>
          </cell>
        </row>
        <row r="66">
          <cell r="U66">
            <v>6.3924685589519636E-2</v>
          </cell>
        </row>
        <row r="67">
          <cell r="U67">
            <v>5.9090818282827598E-2</v>
          </cell>
        </row>
        <row r="68">
          <cell r="U68">
            <v>6.1750570864587441E-2</v>
          </cell>
        </row>
        <row r="69">
          <cell r="U69">
            <v>5.8672091944052908E-2</v>
          </cell>
        </row>
        <row r="70">
          <cell r="U70">
            <v>5.7169171539274401E-2</v>
          </cell>
        </row>
        <row r="71">
          <cell r="U71">
            <v>6.5445652313904645E-2</v>
          </cell>
        </row>
        <row r="72">
          <cell r="U72">
            <v>7.4018368902779325E-2</v>
          </cell>
        </row>
        <row r="73">
          <cell r="U73">
            <v>6.2695464697138617E-2</v>
          </cell>
        </row>
        <row r="74">
          <cell r="U74">
            <v>5.7490868887851557E-2</v>
          </cell>
        </row>
        <row r="75">
          <cell r="U75">
            <v>6.0352409191612139E-2</v>
          </cell>
        </row>
        <row r="76">
          <cell r="U76">
            <v>5.8908526749677295E-2</v>
          </cell>
        </row>
        <row r="77">
          <cell r="U77">
            <v>5.8495992617261162E-2</v>
          </cell>
        </row>
        <row r="78">
          <cell r="U78">
            <v>5.731017617636161E-2</v>
          </cell>
        </row>
        <row r="79">
          <cell r="U79">
            <v>7.2165242913152253E-2</v>
          </cell>
        </row>
        <row r="80">
          <cell r="U80">
            <v>6.4640162921995634E-2</v>
          </cell>
        </row>
        <row r="81">
          <cell r="U81">
            <v>5.8169118006103755E-2</v>
          </cell>
        </row>
        <row r="82">
          <cell r="U82">
            <v>6.9767918108377291E-2</v>
          </cell>
        </row>
        <row r="83">
          <cell r="U83">
            <v>5.8948101422977753E-2</v>
          </cell>
        </row>
        <row r="84">
          <cell r="U84">
            <v>5.4969883397819205E-2</v>
          </cell>
        </row>
        <row r="85">
          <cell r="U85">
            <v>5.2079790214205182E-2</v>
          </cell>
        </row>
        <row r="86">
          <cell r="U86">
            <v>5.223165161380991E-2</v>
          </cell>
        </row>
      </sheetData>
      <sheetData sheetId="27" refreshError="1">
        <row r="16">
          <cell r="U16">
            <v>3.354735240835776E-2</v>
          </cell>
        </row>
        <row r="17">
          <cell r="U17">
            <v>2.9518187547394849E-2</v>
          </cell>
        </row>
        <row r="18">
          <cell r="U18">
            <v>3.2843373864144196E-2</v>
          </cell>
        </row>
        <row r="19">
          <cell r="U19">
            <v>3.3763601340713205E-2</v>
          </cell>
        </row>
        <row r="20">
          <cell r="U20">
            <v>3.6345774077683163E-2</v>
          </cell>
        </row>
        <row r="21">
          <cell r="U21">
            <v>3.3869095861234121E-2</v>
          </cell>
        </row>
        <row r="22">
          <cell r="U22">
            <v>3.2597509102896889E-2</v>
          </cell>
        </row>
        <row r="23">
          <cell r="U23">
            <v>3.3792729718955555E-2</v>
          </cell>
        </row>
        <row r="24">
          <cell r="U24">
            <v>3.292366874965548E-2</v>
          </cell>
        </row>
        <row r="25">
          <cell r="U25">
            <v>3.6139626548891024E-2</v>
          </cell>
        </row>
        <row r="26">
          <cell r="U26">
            <v>3.2173450964203008E-2</v>
          </cell>
        </row>
        <row r="27">
          <cell r="U27">
            <v>3.1683088049563914E-2</v>
          </cell>
        </row>
        <row r="28">
          <cell r="U28">
            <v>3.1649648230405503E-2</v>
          </cell>
        </row>
        <row r="29">
          <cell r="U29">
            <v>3.4715734582226793E-2</v>
          </cell>
        </row>
        <row r="30">
          <cell r="U30">
            <v>3.5772775427934465E-2</v>
          </cell>
        </row>
        <row r="31">
          <cell r="U31">
            <v>3.2995767082099246E-2</v>
          </cell>
        </row>
        <row r="32">
          <cell r="U32">
            <v>3.178341483611366E-2</v>
          </cell>
        </row>
        <row r="33">
          <cell r="U33">
            <v>3.1609657518500672E-2</v>
          </cell>
        </row>
        <row r="34">
          <cell r="U34">
            <v>2.98239664954296E-2</v>
          </cell>
        </row>
        <row r="35">
          <cell r="U35">
            <v>3.104167787832534E-2</v>
          </cell>
        </row>
        <row r="36">
          <cell r="U36">
            <v>3.2611630826982513E-2</v>
          </cell>
        </row>
        <row r="37">
          <cell r="U37">
            <v>4.0426019191134227E-2</v>
          </cell>
        </row>
        <row r="38">
          <cell r="U38">
            <v>3.1874304976385909E-2</v>
          </cell>
        </row>
        <row r="39">
          <cell r="U39">
            <v>3.1685280120126828E-2</v>
          </cell>
        </row>
        <row r="40">
          <cell r="U40">
            <v>2.9938775311841893E-2</v>
          </cell>
        </row>
        <row r="41">
          <cell r="U41">
            <v>3.3069630288363412E-2</v>
          </cell>
        </row>
        <row r="42">
          <cell r="U42">
            <v>2.9882254561143642E-2</v>
          </cell>
        </row>
        <row r="43">
          <cell r="U43">
            <v>3.4667708643624617E-2</v>
          </cell>
        </row>
        <row r="44">
          <cell r="U44">
            <v>2.7560837802401462E-2</v>
          </cell>
        </row>
        <row r="45">
          <cell r="U45">
            <v>2.9372164129047144E-2</v>
          </cell>
        </row>
        <row r="46">
          <cell r="U46">
            <v>3.0866832717338893E-2</v>
          </cell>
        </row>
        <row r="47">
          <cell r="U47">
            <v>3.0460464577419917E-2</v>
          </cell>
        </row>
        <row r="48">
          <cell r="U48">
            <v>2.9557065445979382E-2</v>
          </cell>
        </row>
        <row r="49">
          <cell r="U49">
            <v>2.771433555731713E-2</v>
          </cell>
        </row>
        <row r="50">
          <cell r="U50">
            <v>2.8546272989893734E-2</v>
          </cell>
        </row>
        <row r="51">
          <cell r="U51">
            <v>2.8437613612188099E-2</v>
          </cell>
        </row>
        <row r="52">
          <cell r="U52">
            <v>2.98142312437162E-2</v>
          </cell>
        </row>
        <row r="53">
          <cell r="U53">
            <v>2.6141750961010433E-2</v>
          </cell>
        </row>
        <row r="54">
          <cell r="U54">
            <v>2.8037550201207247E-2</v>
          </cell>
        </row>
        <row r="55">
          <cell r="U55">
            <v>2.8607595962091666E-2</v>
          </cell>
        </row>
        <row r="56">
          <cell r="U56">
            <v>2.996446911548999E-2</v>
          </cell>
        </row>
        <row r="57">
          <cell r="U57">
            <v>2.8255452507238578E-2</v>
          </cell>
        </row>
        <row r="58">
          <cell r="U58">
            <v>2.9710439267356156E-2</v>
          </cell>
        </row>
        <row r="59">
          <cell r="U59">
            <v>2.8054985530046435E-2</v>
          </cell>
        </row>
        <row r="60">
          <cell r="U60">
            <v>2.7654915983870775E-2</v>
          </cell>
        </row>
        <row r="61">
          <cell r="U61">
            <v>3.1492323421099394E-2</v>
          </cell>
        </row>
        <row r="62">
          <cell r="U62">
            <v>2.8569303064939055E-2</v>
          </cell>
        </row>
        <row r="63">
          <cell r="U63">
            <v>2.8157088650140338E-2</v>
          </cell>
        </row>
        <row r="64">
          <cell r="U64">
            <v>2.7536478943089158E-2</v>
          </cell>
        </row>
        <row r="65">
          <cell r="U65">
            <v>2.9485297062679373E-2</v>
          </cell>
        </row>
        <row r="66">
          <cell r="U66">
            <v>2.9953733319375422E-2</v>
          </cell>
        </row>
        <row r="67">
          <cell r="U67">
            <v>2.7816111822155192E-2</v>
          </cell>
        </row>
        <row r="68">
          <cell r="U68">
            <v>2.6401075714450911E-2</v>
          </cell>
        </row>
        <row r="69">
          <cell r="U69">
            <v>2.6324077595643758E-2</v>
          </cell>
        </row>
        <row r="70">
          <cell r="U70">
            <v>2.9273478807750469E-2</v>
          </cell>
        </row>
        <row r="71">
          <cell r="U71">
            <v>3.1974387743801146E-2</v>
          </cell>
        </row>
        <row r="72">
          <cell r="U72">
            <v>2.6967398618717782E-2</v>
          </cell>
        </row>
        <row r="73">
          <cell r="U73">
            <v>2.5286157186117889E-2</v>
          </cell>
        </row>
        <row r="74">
          <cell r="U74">
            <v>2.6211397076360457E-2</v>
          </cell>
        </row>
        <row r="75">
          <cell r="U75">
            <v>2.5072560665986524E-2</v>
          </cell>
        </row>
        <row r="76">
          <cell r="U76">
            <v>2.619787725067637E-2</v>
          </cell>
        </row>
        <row r="77">
          <cell r="U77">
            <v>2.7559082075869018E-2</v>
          </cell>
        </row>
        <row r="78">
          <cell r="U78">
            <v>2.6281717407888792E-2</v>
          </cell>
        </row>
        <row r="79">
          <cell r="U79">
            <v>2.6663923318273098E-2</v>
          </cell>
        </row>
        <row r="80">
          <cell r="U80">
            <v>2.6757808985348651E-2</v>
          </cell>
        </row>
        <row r="81">
          <cell r="U81">
            <v>2.6056677821707161E-2</v>
          </cell>
        </row>
        <row r="82">
          <cell r="U82">
            <v>2.2858275229650001E-2</v>
          </cell>
        </row>
        <row r="83">
          <cell r="U83">
            <v>2.3844030677827456E-2</v>
          </cell>
        </row>
        <row r="84">
          <cell r="U84">
            <v>2.3745620211681105E-2</v>
          </cell>
        </row>
        <row r="85">
          <cell r="U85">
            <v>2.5651067755051903E-2</v>
          </cell>
        </row>
      </sheetData>
      <sheetData sheetId="28" refreshError="1">
        <row r="16">
          <cell r="U16">
            <v>8.1369286991364684E-2</v>
          </cell>
        </row>
        <row r="17">
          <cell r="U17">
            <v>4.8077385047671166E-2</v>
          </cell>
        </row>
        <row r="18">
          <cell r="U18">
            <v>5.910268709290694E-2</v>
          </cell>
        </row>
        <row r="19">
          <cell r="U19">
            <v>6.1776545323651441E-2</v>
          </cell>
        </row>
        <row r="20">
          <cell r="U20">
            <v>6.1182960414244841E-2</v>
          </cell>
        </row>
        <row r="21">
          <cell r="U21">
            <v>6.0188658025491462E-2</v>
          </cell>
        </row>
        <row r="22">
          <cell r="U22">
            <v>6.3491903417328757E-2</v>
          </cell>
        </row>
        <row r="23">
          <cell r="U23">
            <v>6.9052432128942257E-2</v>
          </cell>
        </row>
        <row r="24">
          <cell r="U24">
            <v>7.0223327203283392E-2</v>
          </cell>
        </row>
        <row r="25">
          <cell r="U25">
            <v>7.162405328644475E-2</v>
          </cell>
        </row>
        <row r="26">
          <cell r="U26">
            <v>4.6913893299498632E-2</v>
          </cell>
        </row>
        <row r="27">
          <cell r="U27">
            <v>6.4452865384954164E-2</v>
          </cell>
        </row>
        <row r="28">
          <cell r="U28">
            <v>6.7040498189974818E-2</v>
          </cell>
        </row>
        <row r="29">
          <cell r="U29">
            <v>6.2931389066107901E-2</v>
          </cell>
        </row>
        <row r="30">
          <cell r="U30">
            <v>4.3974094709542111E-2</v>
          </cell>
        </row>
        <row r="31">
          <cell r="U31">
            <v>7.0543831987672834E-2</v>
          </cell>
        </row>
        <row r="32">
          <cell r="U32">
            <v>7.1657644743382126E-2</v>
          </cell>
        </row>
        <row r="33">
          <cell r="U33">
            <v>6.9727716680648658E-2</v>
          </cell>
        </row>
        <row r="34">
          <cell r="U34">
            <v>5.2338538539337204E-2</v>
          </cell>
        </row>
        <row r="35">
          <cell r="U35">
            <v>4.5564075196313711E-2</v>
          </cell>
        </row>
        <row r="36">
          <cell r="U36">
            <v>6.6980756722517049E-2</v>
          </cell>
        </row>
        <row r="37">
          <cell r="U37">
            <v>5.4457182488259731E-2</v>
          </cell>
        </row>
        <row r="38">
          <cell r="U38">
            <v>5.2251725455092275E-2</v>
          </cell>
        </row>
        <row r="39">
          <cell r="U39">
            <v>4.2567639676409197E-2</v>
          </cell>
        </row>
        <row r="40">
          <cell r="U40">
            <v>4.6915937667669619E-2</v>
          </cell>
        </row>
        <row r="41">
          <cell r="U41">
            <v>5.2737616301370333E-2</v>
          </cell>
        </row>
        <row r="42">
          <cell r="U42">
            <v>5.3707347741248093E-2</v>
          </cell>
        </row>
        <row r="43">
          <cell r="U43">
            <v>4.2147515979309311E-2</v>
          </cell>
        </row>
        <row r="44">
          <cell r="U44">
            <v>5.4598635482480513E-2</v>
          </cell>
        </row>
        <row r="45">
          <cell r="U45">
            <v>5.0466678200755233E-2</v>
          </cell>
        </row>
        <row r="46">
          <cell r="U46">
            <v>5.7069851568749441E-2</v>
          </cell>
        </row>
        <row r="47">
          <cell r="U47">
            <v>4.1522310369948502E-2</v>
          </cell>
        </row>
        <row r="48">
          <cell r="U48">
            <v>5.0771463968139474E-2</v>
          </cell>
        </row>
        <row r="49">
          <cell r="U49">
            <v>5.0344240043519194E-2</v>
          </cell>
        </row>
        <row r="50">
          <cell r="U50">
            <v>5.0161289760528735E-2</v>
          </cell>
        </row>
        <row r="51">
          <cell r="U51">
            <v>4.2641314872113818E-2</v>
          </cell>
        </row>
        <row r="52">
          <cell r="U52">
            <v>4.2633245227024323E-2</v>
          </cell>
        </row>
        <row r="53">
          <cell r="U53">
            <v>5.0171189518217932E-2</v>
          </cell>
        </row>
        <row r="54">
          <cell r="U54">
            <v>5.0632695329417478E-2</v>
          </cell>
        </row>
        <row r="55">
          <cell r="U55">
            <v>6.8011766696921577E-2</v>
          </cell>
        </row>
        <row r="56">
          <cell r="U56">
            <v>4.1443258423325351E-2</v>
          </cell>
        </row>
        <row r="57">
          <cell r="U57">
            <v>5.047239307017768E-2</v>
          </cell>
        </row>
        <row r="58">
          <cell r="U58">
            <v>5.299929236530769E-2</v>
          </cell>
        </row>
        <row r="59">
          <cell r="U59">
            <v>5.3955859976175899E-2</v>
          </cell>
        </row>
        <row r="60">
          <cell r="U60">
            <v>4.6167335671823975E-2</v>
          </cell>
        </row>
        <row r="61">
          <cell r="U61">
            <v>4.108940439630137E-2</v>
          </cell>
        </row>
        <row r="62">
          <cell r="U62">
            <v>5.0142805591328617E-2</v>
          </cell>
        </row>
        <row r="63">
          <cell r="U63">
            <v>5.2566742152336407E-2</v>
          </cell>
        </row>
        <row r="64">
          <cell r="U64">
            <v>5.1015656836109841E-2</v>
          </cell>
        </row>
        <row r="65">
          <cell r="U65">
            <v>4.2041134723649426E-2</v>
          </cell>
        </row>
        <row r="66">
          <cell r="U66">
            <v>5.0704530890568519E-2</v>
          </cell>
        </row>
        <row r="67">
          <cell r="U67">
            <v>4.9959507612458508E-2</v>
          </cell>
        </row>
        <row r="68">
          <cell r="U68">
            <v>4.9583241742710123E-2</v>
          </cell>
        </row>
        <row r="69">
          <cell r="U69">
            <v>4.97528168826777E-2</v>
          </cell>
        </row>
        <row r="70">
          <cell r="U70">
            <v>4.9599108241519987E-2</v>
          </cell>
        </row>
        <row r="71">
          <cell r="U71">
            <v>5.046791168841442E-2</v>
          </cell>
        </row>
        <row r="72">
          <cell r="U72">
            <v>5.1259972903474296E-2</v>
          </cell>
        </row>
        <row r="73">
          <cell r="U73">
            <v>4.989647319606344E-2</v>
          </cell>
        </row>
        <row r="74">
          <cell r="U74">
            <v>4.8398385155132444E-2</v>
          </cell>
        </row>
        <row r="75">
          <cell r="U75">
            <v>5.0570131391443798E-2</v>
          </cell>
        </row>
        <row r="76">
          <cell r="U76">
            <v>4.6424038764812124E-2</v>
          </cell>
        </row>
        <row r="77">
          <cell r="U77">
            <v>4.8437581238695189E-2</v>
          </cell>
        </row>
        <row r="78">
          <cell r="U78">
            <v>4.8905806968339967E-2</v>
          </cell>
        </row>
        <row r="79">
          <cell r="U79">
            <v>5.0081483660708373E-2</v>
          </cell>
        </row>
        <row r="80">
          <cell r="U80">
            <v>4.7948572922494735E-2</v>
          </cell>
        </row>
        <row r="81">
          <cell r="U81">
            <v>4.9556412056262558E-2</v>
          </cell>
        </row>
        <row r="82">
          <cell r="U82">
            <v>4.8839355394391298E-2</v>
          </cell>
        </row>
        <row r="83">
          <cell r="U83">
            <v>4.4188490059934547E-2</v>
          </cell>
        </row>
        <row r="84">
          <cell r="U84">
            <v>4.9089371389886512E-2</v>
          </cell>
        </row>
        <row r="85">
          <cell r="U85">
            <v>4.9146673391138637E-2</v>
          </cell>
        </row>
        <row r="86">
          <cell r="U86">
            <v>4.7128302245287017E-2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orro C$"/>
      <sheetName val="ahorro US$"/>
      <sheetName val="P1C$"/>
      <sheetName val="P1US$"/>
      <sheetName val="P3C$"/>
      <sheetName val="P3US$"/>
      <sheetName val="P6C$"/>
      <sheetName val="P6US$"/>
      <sheetName val="P9C$"/>
      <sheetName val="P9US$"/>
      <sheetName val="1 año C$"/>
      <sheetName val="1 año US$"/>
      <sheetName val="mas de 1 año C$"/>
      <sheetName val="mas de 1 año US$"/>
      <sheetName val="salidaC$"/>
      <sheetName val="salidaUS$"/>
    </sheetNames>
    <sheetDataSet>
      <sheetData sheetId="0" refreshError="1"/>
      <sheetData sheetId="1" refreshError="1">
        <row r="86">
          <cell r="U86">
            <v>2.7955557967619938E-2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86">
          <cell r="U86">
            <v>4.1063671043476649E-2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ahorro C$"/>
      <sheetName val="ahorro US$"/>
      <sheetName val="P1C$"/>
      <sheetName val="P1US$"/>
      <sheetName val="P2C$"/>
      <sheetName val="P2US$"/>
      <sheetName val="P3C$"/>
      <sheetName val="P3US$"/>
      <sheetName val="P6C$"/>
      <sheetName val="P6US$"/>
      <sheetName val="P9C$"/>
      <sheetName val="P9US$"/>
      <sheetName val="1 año C$"/>
      <sheetName val="1 año US$"/>
      <sheetName val="mas de 1 año C$"/>
      <sheetName val="mas de 1 año US$"/>
      <sheetName val="salidaC$"/>
      <sheetName val="salida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99">
          <cell r="AK199">
            <v>8.0553560093587176E-2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s "/>
      <sheetName val="Pasivas"/>
      <sheetName val="Pas.Act."/>
    </sheetNames>
    <sheetDataSet>
      <sheetData sheetId="0">
        <row r="198">
          <cell r="F198">
            <v>0.15235185874408577</v>
          </cell>
          <cell r="L198">
            <v>0.15937165727579969</v>
          </cell>
        </row>
        <row r="202">
          <cell r="C202">
            <v>2.1428941578153365E-2</v>
          </cell>
          <cell r="E202">
            <v>2.7341682826094751E-2</v>
          </cell>
          <cell r="I202">
            <v>3.2222600496559749E-2</v>
          </cell>
          <cell r="K202">
            <v>1.1542844154720802E-2</v>
          </cell>
        </row>
        <row r="207">
          <cell r="F207">
            <v>0.15058124491869912</v>
          </cell>
          <cell r="L207">
            <v>0.15810566092459136</v>
          </cell>
          <cell r="X207">
            <v>0.15259894559847004</v>
          </cell>
        </row>
        <row r="211">
          <cell r="C211">
            <v>4.5321833707964915E-2</v>
          </cell>
          <cell r="E211">
            <v>7.7397286101824656E-2</v>
          </cell>
          <cell r="I211">
            <v>5.9305438254401648E-2</v>
          </cell>
          <cell r="K211">
            <v>9.1750238950839627E-3</v>
          </cell>
        </row>
        <row r="212">
          <cell r="C212">
            <v>5.7433006697847282E-2</v>
          </cell>
          <cell r="E212">
            <v>2.8696856110492004E-2</v>
          </cell>
          <cell r="I212">
            <v>4.9279564808337818E-2</v>
          </cell>
          <cell r="K212">
            <v>4.9175845682387601E-2</v>
          </cell>
        </row>
        <row r="213">
          <cell r="C213">
            <v>0.16307595994558338</v>
          </cell>
          <cell r="E213">
            <v>0.22372841280293559</v>
          </cell>
          <cell r="I213">
            <v>0.15894562276694896</v>
          </cell>
          <cell r="K213">
            <v>0.14634082005461363</v>
          </cell>
        </row>
        <row r="214">
          <cell r="C214">
            <v>0.16344083000169907</v>
          </cell>
          <cell r="E214">
            <v>0.17977244153884842</v>
          </cell>
          <cell r="F214">
            <v>0.16378636034239283</v>
          </cell>
          <cell r="I214">
            <v>0.15593405468938532</v>
          </cell>
          <cell r="K214">
            <v>0.15157903173067466</v>
          </cell>
          <cell r="L214">
            <v>0.15457716632992649</v>
          </cell>
          <cell r="X214">
            <v>0.16569227282798854</v>
          </cell>
        </row>
        <row r="215">
          <cell r="C215">
            <v>0.18985155968004416</v>
          </cell>
          <cell r="E215">
            <v>0.21606835561397919</v>
          </cell>
          <cell r="F215">
            <v>0.1902218840251137</v>
          </cell>
          <cell r="I215">
            <v>0.16035848847687714</v>
          </cell>
          <cell r="K215">
            <v>0.16680321092307027</v>
          </cell>
          <cell r="L215">
            <v>0.16187192407546644</v>
          </cell>
          <cell r="X215">
            <v>0.16080964728994115</v>
          </cell>
        </row>
        <row r="216">
          <cell r="C216">
            <v>0.18923982647610929</v>
          </cell>
          <cell r="E216">
            <v>0.18</v>
          </cell>
          <cell r="F216">
            <v>0.18920563873546722</v>
          </cell>
          <cell r="I216">
            <v>0.15687044287774898</v>
          </cell>
          <cell r="K216">
            <v>0.17014101499703416</v>
          </cell>
          <cell r="L216">
            <v>0.15917656417163986</v>
          </cell>
          <cell r="X216">
            <v>0.14280465291978245</v>
          </cell>
        </row>
        <row r="223">
          <cell r="C223">
            <v>3.3421311184508154E-2</v>
          </cell>
          <cell r="E223">
            <v>8.8922962551041762E-2</v>
          </cell>
          <cell r="I223">
            <v>6.7469897751261207E-2</v>
          </cell>
          <cell r="K223">
            <v>4.8853095021714935E-2</v>
          </cell>
        </row>
        <row r="224">
          <cell r="C224">
            <v>0.15155550090970527</v>
          </cell>
          <cell r="E224">
            <v>0.16258076096025878</v>
          </cell>
          <cell r="I224">
            <v>0.15439700990973704</v>
          </cell>
          <cell r="K224">
            <v>0.14134075941705992</v>
          </cell>
        </row>
        <row r="225">
          <cell r="C225">
            <v>0.18315389418044964</v>
          </cell>
          <cell r="E225">
            <v>0.15393363914893618</v>
          </cell>
          <cell r="F225">
            <v>0.17980820832088057</v>
          </cell>
          <cell r="I225">
            <v>0.15755270745224961</v>
          </cell>
          <cell r="K225">
            <v>0.11048967844939088</v>
          </cell>
          <cell r="L225">
            <v>0.13387257603091229</v>
          </cell>
          <cell r="X225">
            <v>0.13632049290885154</v>
          </cell>
        </row>
        <row r="226">
          <cell r="C226">
            <v>0.18052583758069168</v>
          </cell>
          <cell r="E226">
            <v>0.20371247425673455</v>
          </cell>
          <cell r="F226">
            <v>0.18066010826494935</v>
          </cell>
          <cell r="I226">
            <v>0.15263257874169781</v>
          </cell>
          <cell r="K226">
            <v>0.17278848575211714</v>
          </cell>
          <cell r="L226">
            <v>0.1565250550379125</v>
          </cell>
          <cell r="X226">
            <v>0.15810570066172444</v>
          </cell>
        </row>
        <row r="232">
          <cell r="C232">
            <v>5.4935073846013302E-2</v>
          </cell>
          <cell r="E232">
            <v>0.10433754499992444</v>
          </cell>
          <cell r="I232">
            <v>4.9537813427475257E-2</v>
          </cell>
          <cell r="K232">
            <v>4.1131052212909636E-2</v>
          </cell>
        </row>
        <row r="233">
          <cell r="C233">
            <v>0.18593649376799809</v>
          </cell>
          <cell r="E233">
            <v>0.18759169587342983</v>
          </cell>
          <cell r="I233">
            <v>0.15450987337523653</v>
          </cell>
          <cell r="K233">
            <v>0.13627285862557637</v>
          </cell>
        </row>
        <row r="234">
          <cell r="C234">
            <v>0.17534361573720575</v>
          </cell>
          <cell r="E234">
            <v>0.20069323760896635</v>
          </cell>
          <cell r="F234">
            <v>0.18476015054430828</v>
          </cell>
          <cell r="I234">
            <v>0.15452800073848838</v>
          </cell>
          <cell r="K234">
            <v>0.1406602298460255</v>
          </cell>
          <cell r="L234">
            <v>0.15092179104330772</v>
          </cell>
          <cell r="X234">
            <v>0.15066324273059742</v>
          </cell>
        </row>
        <row r="235">
          <cell r="C235">
            <v>0.18822069194366958</v>
          </cell>
          <cell r="E235">
            <v>0.1983931728345934</v>
          </cell>
          <cell r="F235">
            <v>0.18948966667891728</v>
          </cell>
          <cell r="I235">
            <v>0.1572480299314504</v>
          </cell>
          <cell r="K235">
            <v>0.14404094855915794</v>
          </cell>
          <cell r="L235">
            <v>0.15330004336062841</v>
          </cell>
          <cell r="X235">
            <v>0.15267642313649571</v>
          </cell>
        </row>
        <row r="236">
          <cell r="C236">
            <v>0.1927171556699889</v>
          </cell>
          <cell r="E236">
            <v>0.14849999999999999</v>
          </cell>
          <cell r="F236">
            <v>0.19102942133812498</v>
          </cell>
          <cell r="I236">
            <v>0.1592165204209387</v>
          </cell>
          <cell r="K236">
            <v>0.156705344194395</v>
          </cell>
          <cell r="L236">
            <v>0.158546229982923</v>
          </cell>
          <cell r="X236">
            <v>0.15667532351500049</v>
          </cell>
        </row>
        <row r="243">
          <cell r="C243">
            <v>0.18785987279300947</v>
          </cell>
          <cell r="E243">
            <v>0.15871654759635445</v>
          </cell>
          <cell r="F243">
            <v>0.18233890007827841</v>
          </cell>
          <cell r="I243">
            <v>0.15498307793955662</v>
          </cell>
          <cell r="K243">
            <v>0.15347188898475031</v>
          </cell>
          <cell r="L243">
            <v>0.15476994837494534</v>
          </cell>
          <cell r="X243">
            <v>0.1679694406300149</v>
          </cell>
        </row>
        <row r="244">
          <cell r="C244">
            <v>0.20202914649013567</v>
          </cell>
          <cell r="E244">
            <v>0.22732768096663361</v>
          </cell>
          <cell r="F244">
            <v>0.20749335476656106</v>
          </cell>
          <cell r="I244">
            <v>0.16007661874787965</v>
          </cell>
          <cell r="K244">
            <v>0.16498302152792432</v>
          </cell>
          <cell r="L244">
            <v>0.16107831773493825</v>
          </cell>
          <cell r="X244">
            <v>0.15933801046919779</v>
          </cell>
        </row>
        <row r="245">
          <cell r="C245">
            <v>0.180937962934028</v>
          </cell>
          <cell r="E245">
            <v>0.17043876843279757</v>
          </cell>
          <cell r="F245">
            <v>0.17725627250621728</v>
          </cell>
          <cell r="I245">
            <v>0.1650123207069146</v>
          </cell>
          <cell r="K245">
            <v>0.16104868447305729</v>
          </cell>
          <cell r="L245">
            <v>0.16356773921399448</v>
          </cell>
          <cell r="X245">
            <v>0.15735802488815967</v>
          </cell>
        </row>
        <row r="246">
          <cell r="C246">
            <v>0.19721503772658963</v>
          </cell>
          <cell r="E246">
            <v>0.20339375451656008</v>
          </cell>
          <cell r="F246">
            <v>0.19822043169556564</v>
          </cell>
          <cell r="I246">
            <v>0.16024196013335867</v>
          </cell>
          <cell r="K246">
            <v>0.15958837010401838</v>
          </cell>
          <cell r="L246">
            <v>0.16009819476450282</v>
          </cell>
          <cell r="X246">
            <v>0.16366629834394372</v>
          </cell>
        </row>
        <row r="252">
          <cell r="C252">
            <v>4.5206930932058187E-2</v>
          </cell>
          <cell r="E252">
            <v>2.6818845231603118E-3</v>
          </cell>
          <cell r="I252">
            <v>4.8304202375604774E-2</v>
          </cell>
          <cell r="K252">
            <v>5.4426928843411063E-2</v>
          </cell>
        </row>
        <row r="253">
          <cell r="C253">
            <v>0.18638700836546815</v>
          </cell>
          <cell r="E253">
            <v>0.17818640294795579</v>
          </cell>
          <cell r="I253">
            <v>0.1597622951221459</v>
          </cell>
          <cell r="K253">
            <v>0.1609109442219136</v>
          </cell>
        </row>
        <row r="254">
          <cell r="C254">
            <v>0.20941369964311421</v>
          </cell>
          <cell r="E254">
            <v>0.22</v>
          </cell>
          <cell r="F254">
            <v>0.20953550928826545</v>
          </cell>
          <cell r="I254">
            <v>0.15862163062646548</v>
          </cell>
          <cell r="K254">
            <v>0.1624915359883293</v>
          </cell>
          <cell r="L254">
            <v>0.16000274144404766</v>
          </cell>
          <cell r="X254">
            <v>0.16378559047565103</v>
          </cell>
        </row>
        <row r="255">
          <cell r="C255">
            <v>0.19499505575952378</v>
          </cell>
          <cell r="E255">
            <v>0.22327005554383744</v>
          </cell>
          <cell r="F255">
            <v>0.20486501822599493</v>
          </cell>
          <cell r="I255">
            <v>0.16163787759918538</v>
          </cell>
          <cell r="K255">
            <v>0.16192598597662389</v>
          </cell>
          <cell r="L255">
            <v>0.16171694379733798</v>
          </cell>
          <cell r="X255">
            <v>0.16276462757382304</v>
          </cell>
        </row>
        <row r="261">
          <cell r="C261">
            <v>5.1935405159332718E-2</v>
          </cell>
          <cell r="E261">
            <v>3.5120378033750017E-2</v>
          </cell>
          <cell r="I261">
            <v>4.0157184277340316E-2</v>
          </cell>
          <cell r="K261">
            <v>2.6320861741671715E-2</v>
          </cell>
        </row>
        <row r="262">
          <cell r="C262">
            <v>0.19476366522770783</v>
          </cell>
          <cell r="E262">
            <v>0.20790342265438869</v>
          </cell>
          <cell r="I262">
            <v>0.15673790103753973</v>
          </cell>
          <cell r="K262">
            <v>0.16159657883158488</v>
          </cell>
        </row>
        <row r="263">
          <cell r="C263">
            <v>0.18544266394744996</v>
          </cell>
          <cell r="E263">
            <v>0.23838196501765349</v>
          </cell>
          <cell r="F263">
            <v>0.19043116836216531</v>
          </cell>
          <cell r="I263">
            <v>0.14109185193071111</v>
          </cell>
          <cell r="K263">
            <v>0.16462844105492483</v>
          </cell>
          <cell r="L263">
            <v>0.1444931295790903</v>
          </cell>
          <cell r="X263">
            <v>0.16703988940560394</v>
          </cell>
        </row>
        <row r="264">
          <cell r="C264">
            <v>0.18907246194379501</v>
          </cell>
          <cell r="E264">
            <v>0.18</v>
          </cell>
          <cell r="F264">
            <v>0.18903276174830808</v>
          </cell>
          <cell r="I264">
            <v>0.15461762185995512</v>
          </cell>
          <cell r="K264">
            <v>0.16528633952071398</v>
          </cell>
          <cell r="L264">
            <v>0.15730366251509187</v>
          </cell>
          <cell r="X264">
            <v>0.16176390262160023</v>
          </cell>
        </row>
        <row r="265">
          <cell r="C265">
            <v>0.19319451020011577</v>
          </cell>
          <cell r="F265">
            <v>0.19319451020011577</v>
          </cell>
          <cell r="I265">
            <v>0.16680204100988755</v>
          </cell>
          <cell r="K265">
            <v>0.17003453408983749</v>
          </cell>
          <cell r="L265">
            <v>0.16716484151568001</v>
          </cell>
          <cell r="X265">
            <v>0.15708656040282376</v>
          </cell>
        </row>
        <row r="272">
          <cell r="C272">
            <v>5.9491766357174257E-2</v>
          </cell>
          <cell r="E272">
            <v>6.6536756437209355E-2</v>
          </cell>
          <cell r="I272">
            <v>3.6003066545316299E-2</v>
          </cell>
          <cell r="K272">
            <v>2.8677016314309384E-2</v>
          </cell>
          <cell r="X272">
            <v>0.16391306221316163</v>
          </cell>
        </row>
        <row r="273">
          <cell r="C273">
            <v>0.19607018773598719</v>
          </cell>
          <cell r="E273">
            <v>0.22848456492568017</v>
          </cell>
          <cell r="I273">
            <v>0.15733236321727284</v>
          </cell>
          <cell r="K273">
            <v>0.16718627072223266</v>
          </cell>
        </row>
        <row r="274">
          <cell r="C274">
            <v>0.20349301652756674</v>
          </cell>
          <cell r="E274">
            <v>0.18266099999999999</v>
          </cell>
          <cell r="F274">
            <v>0.199719150018286</v>
          </cell>
          <cell r="I274">
            <v>0.17253202846311283</v>
          </cell>
          <cell r="K274">
            <v>0.16477980287508689</v>
          </cell>
          <cell r="L274">
            <v>0.17108038357758482</v>
          </cell>
        </row>
        <row r="275">
          <cell r="C275">
            <v>0.20628115344329154</v>
          </cell>
          <cell r="E275">
            <v>0.16500000000000001</v>
          </cell>
          <cell r="F275">
            <v>0.2061978410541373</v>
          </cell>
          <cell r="I275">
            <v>0.16759776764131823</v>
          </cell>
          <cell r="K275">
            <v>0.17272842040644229</v>
          </cell>
          <cell r="L275">
            <v>0.16852190418717822</v>
          </cell>
        </row>
        <row r="281">
          <cell r="C281">
            <v>3.5312637587495178E-2</v>
          </cell>
          <cell r="E281">
            <v>0.10107138278003819</v>
          </cell>
          <cell r="I281">
            <v>6.9074844082537806E-2</v>
          </cell>
          <cell r="K281">
            <v>3.3427095368670022E-2</v>
          </cell>
          <cell r="X281">
            <v>0.18135522517474381</v>
          </cell>
        </row>
        <row r="282">
          <cell r="C282">
            <v>0.20567681958047271</v>
          </cell>
          <cell r="E282">
            <v>0.19717256703736491</v>
          </cell>
          <cell r="I282">
            <v>0.16681550095620901</v>
          </cell>
          <cell r="K282">
            <v>0.17061386816734897</v>
          </cell>
          <cell r="X282">
            <v>0.18815582042867857</v>
          </cell>
        </row>
        <row r="283">
          <cell r="C283">
            <v>0.21786688985504665</v>
          </cell>
          <cell r="E283">
            <v>0.23603581436675553</v>
          </cell>
          <cell r="F283">
            <v>0.21849872661602412</v>
          </cell>
          <cell r="I283">
            <v>0.16660411737960712</v>
          </cell>
          <cell r="K283">
            <v>0.17413839634783732</v>
          </cell>
          <cell r="L283">
            <v>0.16973066254155028</v>
          </cell>
          <cell r="X283">
            <v>1.7628341712032154E-2</v>
          </cell>
        </row>
        <row r="284">
          <cell r="C284">
            <v>0.21465839303518941</v>
          </cell>
          <cell r="E284">
            <v>0.1629754956182316</v>
          </cell>
          <cell r="F284">
            <v>0.21171638405966628</v>
          </cell>
          <cell r="I284">
            <v>0.164648194595305</v>
          </cell>
          <cell r="K284">
            <v>0.16721233842682018</v>
          </cell>
          <cell r="L284">
            <v>0.16535946641774169</v>
          </cell>
          <cell r="X284">
            <v>0.1752468799717177</v>
          </cell>
        </row>
      </sheetData>
      <sheetData sheetId="1">
        <row r="179">
          <cell r="O179">
            <v>180703.73378423823</v>
          </cell>
        </row>
        <row r="184">
          <cell r="O184">
            <v>153949.66385734297</v>
          </cell>
        </row>
        <row r="185">
          <cell r="O185">
            <v>25998.537311846998</v>
          </cell>
        </row>
        <row r="186">
          <cell r="O186">
            <v>31149.16923096517</v>
          </cell>
        </row>
        <row r="187">
          <cell r="O187">
            <v>26581.521965637392</v>
          </cell>
        </row>
        <row r="188">
          <cell r="O188">
            <v>26038.094271403257</v>
          </cell>
        </row>
        <row r="189">
          <cell r="O189">
            <v>36456.968463757075</v>
          </cell>
        </row>
        <row r="191">
          <cell r="O191">
            <v>31941.828293957711</v>
          </cell>
        </row>
        <row r="192">
          <cell r="O192">
            <v>25959.220422163588</v>
          </cell>
        </row>
        <row r="193">
          <cell r="O193">
            <v>28052.553686429957</v>
          </cell>
        </row>
        <row r="194">
          <cell r="O194">
            <v>35544.248783794217</v>
          </cell>
        </row>
        <row r="196">
          <cell r="O196">
            <v>29722.327890187604</v>
          </cell>
        </row>
        <row r="197">
          <cell r="O197">
            <v>22435.814167734883</v>
          </cell>
        </row>
        <row r="198">
          <cell r="O198">
            <v>14235.905310836057</v>
          </cell>
        </row>
        <row r="199">
          <cell r="O199">
            <v>27882.498003159049</v>
          </cell>
        </row>
        <row r="200">
          <cell r="O200">
            <v>21449.505050230033</v>
          </cell>
        </row>
        <row r="202">
          <cell r="O202">
            <v>30963.871451867137</v>
          </cell>
        </row>
        <row r="203">
          <cell r="O203">
            <v>19012.680531925107</v>
          </cell>
        </row>
        <row r="204">
          <cell r="O204">
            <v>26135.321299174801</v>
          </cell>
        </row>
        <row r="205">
          <cell r="O205">
            <v>31931.666716429321</v>
          </cell>
        </row>
        <row r="207">
          <cell r="O207">
            <v>35514.166649611579</v>
          </cell>
        </row>
        <row r="208">
          <cell r="O208">
            <v>20728.916684918975</v>
          </cell>
        </row>
        <row r="209">
          <cell r="O209">
            <v>20827.116270451494</v>
          </cell>
        </row>
        <row r="210">
          <cell r="O210">
            <v>20211.29030201969</v>
          </cell>
        </row>
        <row r="212">
          <cell r="O212">
            <v>23870.970926953672</v>
          </cell>
        </row>
        <row r="213">
          <cell r="O213">
            <v>26039.800196822944</v>
          </cell>
        </row>
        <row r="214">
          <cell r="O214">
            <v>16630.912754442707</v>
          </cell>
        </row>
        <row r="215">
          <cell r="O215">
            <v>23810.101916652315</v>
          </cell>
        </row>
        <row r="216">
          <cell r="O216">
            <v>21160.727228897424</v>
          </cell>
        </row>
        <row r="218">
          <cell r="O218">
            <v>26675.142241596164</v>
          </cell>
        </row>
        <row r="219">
          <cell r="O219">
            <v>23937.791577487609</v>
          </cell>
        </row>
        <row r="220">
          <cell r="O220">
            <v>29846.143346476943</v>
          </cell>
        </row>
        <row r="221">
          <cell r="O221">
            <v>38898.906133146011</v>
          </cell>
        </row>
        <row r="223">
          <cell r="O223">
            <v>36590.1762285554</v>
          </cell>
        </row>
        <row r="224">
          <cell r="O224">
            <v>26280.642026108057</v>
          </cell>
        </row>
        <row r="225">
          <cell r="O225">
            <v>26302.206590750829</v>
          </cell>
        </row>
        <row r="226">
          <cell r="O226">
            <v>31092.070640026192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s "/>
      <sheetName val="Pasivas"/>
    </sheetNames>
    <sheetDataSet>
      <sheetData sheetId="0">
        <row r="7">
          <cell r="C7">
            <v>0.19675104555616851</v>
          </cell>
          <cell r="E7">
            <v>0.24168576032465977</v>
          </cell>
          <cell r="F7">
            <v>0.21145749477508446</v>
          </cell>
          <cell r="I7">
            <v>0.12822205057435007</v>
          </cell>
          <cell r="K7">
            <v>0.12582251482550511</v>
          </cell>
          <cell r="L7">
            <v>0.12760422021337609</v>
          </cell>
          <cell r="M7">
            <v>0.12949273580532517</v>
          </cell>
        </row>
        <row r="8">
          <cell r="C8">
            <v>0.18478991036137776</v>
          </cell>
          <cell r="E8">
            <v>0.20050606346388547</v>
          </cell>
          <cell r="F8">
            <v>0.19287780036314217</v>
          </cell>
          <cell r="I8">
            <v>0.13256106652214872</v>
          </cell>
          <cell r="K8">
            <v>0.14013930300066821</v>
          </cell>
          <cell r="L8">
            <v>0.13633431422274223</v>
          </cell>
          <cell r="M8">
            <v>0.13730701301318379</v>
          </cell>
        </row>
        <row r="9">
          <cell r="C9">
            <v>0.18050880863436378</v>
          </cell>
          <cell r="E9">
            <v>0.16967671040399665</v>
          </cell>
          <cell r="F9">
            <v>0.17393754969757413</v>
          </cell>
          <cell r="I9">
            <v>0.12911317444163825</v>
          </cell>
          <cell r="K9">
            <v>0.13109643742872146</v>
          </cell>
          <cell r="L9">
            <v>0.13015584087448337</v>
          </cell>
          <cell r="M9">
            <v>0.13280451726649894</v>
          </cell>
        </row>
        <row r="10">
          <cell r="C10">
            <v>0.16592801660140635</v>
          </cell>
          <cell r="E10">
            <v>0.25427162951698751</v>
          </cell>
          <cell r="F10">
            <v>0.19598460086114472</v>
          </cell>
          <cell r="I10">
            <v>0.11129345104507075</v>
          </cell>
          <cell r="K10">
            <v>0.12302759296801005</v>
          </cell>
          <cell r="L10">
            <v>0.11427344728401795</v>
          </cell>
          <cell r="M10">
            <v>0.11739818743610467</v>
          </cell>
        </row>
        <row r="11">
          <cell r="C11">
            <v>0.16789013503660963</v>
          </cell>
          <cell r="E11">
            <v>0.2248865202197641</v>
          </cell>
          <cell r="F11">
            <v>0.19368980498523891</v>
          </cell>
          <cell r="I11">
            <v>0.10412549732761604</v>
          </cell>
          <cell r="K11">
            <v>0.12063344838671008</v>
          </cell>
          <cell r="L11">
            <v>0.10873947824934888</v>
          </cell>
          <cell r="M11">
            <v>0.1112462961479368</v>
          </cell>
        </row>
        <row r="18">
          <cell r="C18">
            <v>0.16948527224593246</v>
          </cell>
          <cell r="E18">
            <v>0.25434675536055484</v>
          </cell>
          <cell r="F18">
            <v>0.20819601822589651</v>
          </cell>
          <cell r="I18">
            <v>0.12553805890217656</v>
          </cell>
          <cell r="K18">
            <v>0.12151493822809373</v>
          </cell>
          <cell r="L18">
            <v>0.12481968854061996</v>
          </cell>
          <cell r="M18">
            <v>0.12712208588331228</v>
          </cell>
        </row>
        <row r="19">
          <cell r="C19">
            <v>0.16440831792009336</v>
          </cell>
          <cell r="E19">
            <v>0.25859279863174001</v>
          </cell>
          <cell r="F19">
            <v>0.18646279768303634</v>
          </cell>
          <cell r="I19">
            <v>0.13764448230499809</v>
          </cell>
          <cell r="K19">
            <v>0.12747314194074022</v>
          </cell>
          <cell r="L19">
            <v>0.13365884680273826</v>
          </cell>
          <cell r="M19">
            <v>0.13761598610824072</v>
          </cell>
        </row>
        <row r="20">
          <cell r="C20">
            <v>0.1772040927708026</v>
          </cell>
          <cell r="E20">
            <v>0.23222708155680416</v>
          </cell>
          <cell r="F20">
            <v>0.1966120958090723</v>
          </cell>
          <cell r="I20">
            <v>0.13634929329052314</v>
          </cell>
          <cell r="K20">
            <v>0.12954082371211095</v>
          </cell>
          <cell r="L20">
            <v>0.13299511063018793</v>
          </cell>
          <cell r="M20">
            <v>0.13848094568113245</v>
          </cell>
        </row>
        <row r="21">
          <cell r="C21">
            <v>0.14901253743709406</v>
          </cell>
          <cell r="E21">
            <v>0.2349305555148061</v>
          </cell>
          <cell r="F21">
            <v>0.16806766754997615</v>
          </cell>
          <cell r="I21">
            <v>0.13287400615084474</v>
          </cell>
          <cell r="K21">
            <v>0.11508787575360968</v>
          </cell>
          <cell r="L21">
            <v>0.12792221089654848</v>
          </cell>
          <cell r="M21">
            <v>0.13106801669198098</v>
          </cell>
        </row>
        <row r="27">
          <cell r="C27">
            <v>0.16781407511196914</v>
          </cell>
          <cell r="E27">
            <v>0.23208250062664704</v>
          </cell>
          <cell r="F27">
            <v>0.18982769754123469</v>
          </cell>
          <cell r="I27">
            <v>0.11583516367555705</v>
          </cell>
          <cell r="K27">
            <v>0.11388824297591527</v>
          </cell>
          <cell r="L27">
            <v>0.1149004304391423</v>
          </cell>
          <cell r="M27">
            <v>0.11743298262875983</v>
          </cell>
        </row>
        <row r="28">
          <cell r="C28">
            <v>0.18429512980281709</v>
          </cell>
          <cell r="E28">
            <v>0.25903495995423337</v>
          </cell>
          <cell r="F28">
            <v>0.20072669302856166</v>
          </cell>
          <cell r="I28">
            <v>0.10924987668665422</v>
          </cell>
          <cell r="K28">
            <v>0.1218436629183004</v>
          </cell>
          <cell r="L28">
            <v>0.11159105695051127</v>
          </cell>
          <cell r="M28">
            <v>0.11509515585815516</v>
          </cell>
        </row>
        <row r="29">
          <cell r="C29">
            <v>0.17965751778256642</v>
          </cell>
          <cell r="E29">
            <v>0.25054336739566418</v>
          </cell>
          <cell r="F29">
            <v>0.19735768116391314</v>
          </cell>
          <cell r="I29">
            <v>0.12996886604769239</v>
          </cell>
          <cell r="K29">
            <v>0.12654166856362395</v>
          </cell>
          <cell r="L29">
            <v>0.12896872203416182</v>
          </cell>
          <cell r="M29">
            <v>0.13402045855532987</v>
          </cell>
        </row>
        <row r="30">
          <cell r="C30">
            <v>0.17676461924126285</v>
          </cell>
          <cell r="E30">
            <v>0.25219035348892127</v>
          </cell>
          <cell r="F30">
            <v>0.20308501092691111</v>
          </cell>
          <cell r="I30">
            <v>0.12776302125707184</v>
          </cell>
          <cell r="K30">
            <v>0.12172720611427879</v>
          </cell>
          <cell r="L30">
            <v>0.12464016174701423</v>
          </cell>
          <cell r="M30">
            <v>0.13042579085825209</v>
          </cell>
        </row>
        <row r="36">
          <cell r="C36">
            <v>0.15748441004016983</v>
          </cell>
          <cell r="E36">
            <v>0.21840073392884873</v>
          </cell>
          <cell r="F36">
            <v>0.17737623026721933</v>
          </cell>
          <cell r="I36">
            <v>0.14088554638365328</v>
          </cell>
          <cell r="K36">
            <v>0.10536125728115106</v>
          </cell>
          <cell r="L36">
            <v>0.12475759746236254</v>
          </cell>
          <cell r="M36">
            <v>0.12706345697348503</v>
          </cell>
        </row>
        <row r="37">
          <cell r="C37">
            <v>0.16124510854618707</v>
          </cell>
          <cell r="E37">
            <v>0.22107614156525621</v>
          </cell>
          <cell r="F37">
            <v>0.17336209773512978</v>
          </cell>
          <cell r="I37">
            <v>0.12305944549831391</v>
          </cell>
          <cell r="K37">
            <v>0.13327979208724705</v>
          </cell>
          <cell r="L37">
            <v>0.12547555769529301</v>
          </cell>
          <cell r="M37">
            <v>0.12692031451562558</v>
          </cell>
        </row>
        <row r="38">
          <cell r="C38">
            <v>0.1550784765444525</v>
          </cell>
          <cell r="E38">
            <v>0.26890934551886791</v>
          </cell>
          <cell r="F38">
            <v>0.18457843280890907</v>
          </cell>
          <cell r="I38">
            <v>0.13072866755553822</v>
          </cell>
          <cell r="K38">
            <v>0.12937619651969121</v>
          </cell>
          <cell r="L38">
            <v>0.13020176301977582</v>
          </cell>
          <cell r="M38">
            <v>0.13397284890317107</v>
          </cell>
        </row>
        <row r="39">
          <cell r="C39">
            <v>0.16944931719945114</v>
          </cell>
          <cell r="E39">
            <v>0.18555206458239007</v>
          </cell>
          <cell r="F39">
            <v>0.17283344670086112</v>
          </cell>
          <cell r="I39">
            <v>0.11535737539774796</v>
          </cell>
          <cell r="K39">
            <v>0.1224762139615609</v>
          </cell>
          <cell r="L39">
            <v>0.11966582561093943</v>
          </cell>
          <cell r="M39">
            <v>0.12095358427117192</v>
          </cell>
        </row>
        <row r="40">
          <cell r="C40">
            <v>0.15177723156894157</v>
          </cell>
          <cell r="E40">
            <v>0.17914569403273617</v>
          </cell>
          <cell r="F40">
            <v>0.15844882976784869</v>
          </cell>
          <cell r="I40">
            <v>0.11744441730816499</v>
          </cell>
          <cell r="K40">
            <v>9.3384538997103E-2</v>
          </cell>
          <cell r="L40">
            <v>0.10431420376687392</v>
          </cell>
          <cell r="M40">
            <v>0.10860390627173204</v>
          </cell>
        </row>
        <row r="47">
          <cell r="C47">
            <v>0.18154342212161856</v>
          </cell>
          <cell r="E47">
            <v>0.24394282483481514</v>
          </cell>
          <cell r="F47">
            <v>0.20074099056766931</v>
          </cell>
          <cell r="I47">
            <v>0.13118728134554969</v>
          </cell>
          <cell r="K47">
            <v>0.10694371667569921</v>
          </cell>
          <cell r="L47">
            <v>0.11840755653461385</v>
          </cell>
          <cell r="M47">
            <v>0.12323840453675765</v>
          </cell>
        </row>
        <row r="48">
          <cell r="C48">
            <v>0.17571783121893514</v>
          </cell>
          <cell r="E48">
            <v>0.21353909002184318</v>
          </cell>
          <cell r="F48">
            <v>0.19038134389702027</v>
          </cell>
          <cell r="I48">
            <v>0.11982039772204389</v>
          </cell>
          <cell r="K48">
            <v>0.12097493202854739</v>
          </cell>
          <cell r="L48">
            <v>0.12007959666450235</v>
          </cell>
          <cell r="M48">
            <v>0.1235412240436409</v>
          </cell>
        </row>
        <row r="49">
          <cell r="C49">
            <v>0.16966706553482888</v>
          </cell>
          <cell r="E49">
            <v>0.23118521789363322</v>
          </cell>
          <cell r="F49">
            <v>0.1954266804111997</v>
          </cell>
          <cell r="I49">
            <v>0.11770415572528871</v>
          </cell>
          <cell r="K49">
            <v>0.12481779462976374</v>
          </cell>
          <cell r="L49">
            <v>0.11945401516677273</v>
          </cell>
          <cell r="M49">
            <v>0.12199705235405885</v>
          </cell>
        </row>
        <row r="50">
          <cell r="C50">
            <v>0.15716315193696126</v>
          </cell>
          <cell r="E50">
            <v>0.25294534878552155</v>
          </cell>
          <cell r="F50">
            <v>0.1784827277995607</v>
          </cell>
          <cell r="I50">
            <v>0.1171637531729679</v>
          </cell>
          <cell r="K50">
            <v>0.12208031839604713</v>
          </cell>
          <cell r="L50">
            <v>0.11876636720109918</v>
          </cell>
          <cell r="M50">
            <v>0.1250042512280613</v>
          </cell>
        </row>
        <row r="56">
          <cell r="C56">
            <v>0.17367630869186085</v>
          </cell>
          <cell r="E56">
            <v>0.18025448275862066</v>
          </cell>
          <cell r="F56">
            <v>0.17690112590078949</v>
          </cell>
          <cell r="I56">
            <v>0.117846599025051</v>
          </cell>
          <cell r="K56">
            <v>9.2062530206205598E-2</v>
          </cell>
          <cell r="L56">
            <v>0.1051285404524437</v>
          </cell>
          <cell r="M56">
            <v>0.10751329244012292</v>
          </cell>
        </row>
        <row r="57">
          <cell r="C57">
            <v>0.16013772747661045</v>
          </cell>
          <cell r="E57">
            <v>0.23080460944147807</v>
          </cell>
          <cell r="F57">
            <v>0.17835260796125804</v>
          </cell>
          <cell r="I57">
            <v>0.12885166283403165</v>
          </cell>
          <cell r="K57">
            <v>0.12355069858033244</v>
          </cell>
          <cell r="L57">
            <v>0.12648141074310285</v>
          </cell>
          <cell r="M57">
            <v>0.13175211609659357</v>
          </cell>
        </row>
        <row r="58">
          <cell r="C58">
            <v>0.1637629211772666</v>
          </cell>
          <cell r="E58">
            <v>0.25123987982611412</v>
          </cell>
          <cell r="F58">
            <v>0.21024201969609074</v>
          </cell>
          <cell r="I58">
            <v>0.12343419338731175</v>
          </cell>
          <cell r="K58">
            <v>0.12277686859550406</v>
          </cell>
          <cell r="L58">
            <v>0.12321274274889618</v>
          </cell>
          <cell r="M58">
            <v>0.12724269218663198</v>
          </cell>
        </row>
        <row r="59">
          <cell r="C59">
            <v>0.14900866121018619</v>
          </cell>
          <cell r="E59">
            <v>0.23048859227370985</v>
          </cell>
          <cell r="F59">
            <v>0.16818685178314757</v>
          </cell>
          <cell r="I59">
            <v>0.12297892248611469</v>
          </cell>
          <cell r="K59">
            <v>0.12394347714183385</v>
          </cell>
          <cell r="L59">
            <v>0.12338781241571817</v>
          </cell>
          <cell r="M59">
            <v>0.1269751721764692</v>
          </cell>
        </row>
        <row r="65">
          <cell r="C65">
            <v>0.14308568419334292</v>
          </cell>
          <cell r="E65">
            <v>0.23674347603714593</v>
          </cell>
          <cell r="F65">
            <v>0.15679496993782643</v>
          </cell>
          <cell r="I65">
            <v>0.13248644663307749</v>
          </cell>
          <cell r="K65">
            <v>0.12695585417002742</v>
          </cell>
          <cell r="L65">
            <v>0.13044418052720999</v>
          </cell>
          <cell r="M65">
            <v>0.13572911009645994</v>
          </cell>
        </row>
        <row r="66">
          <cell r="C66">
            <v>0.15365674293389348</v>
          </cell>
          <cell r="E66">
            <v>0.24135736428386903</v>
          </cell>
          <cell r="F66">
            <v>0.20271577779077588</v>
          </cell>
          <cell r="I66">
            <v>0.12386698192091948</v>
          </cell>
          <cell r="K66">
            <v>0.10480759995080668</v>
          </cell>
          <cell r="L66">
            <v>0.11486891414553781</v>
          </cell>
          <cell r="M66">
            <v>0.11725187972522907</v>
          </cell>
        </row>
        <row r="67">
          <cell r="C67">
            <v>0.18943699034264064</v>
          </cell>
          <cell r="E67">
            <v>0.2526122435429255</v>
          </cell>
          <cell r="F67">
            <v>0.20439152847151279</v>
          </cell>
          <cell r="I67">
            <v>0.12982540843985976</v>
          </cell>
          <cell r="K67">
            <v>0.10276003688494165</v>
          </cell>
          <cell r="L67">
            <v>0.11773308886375064</v>
          </cell>
          <cell r="M67">
            <v>0.12365696373607275</v>
          </cell>
        </row>
        <row r="68">
          <cell r="C68">
            <v>0.17861868040446718</v>
          </cell>
          <cell r="E68">
            <v>0.18429968308488304</v>
          </cell>
          <cell r="F68">
            <v>0.18162099602248638</v>
          </cell>
          <cell r="I68">
            <v>0.1237683048060985</v>
          </cell>
          <cell r="K68">
            <v>0.10461081638170452</v>
          </cell>
          <cell r="L68">
            <v>0.11509032498843393</v>
          </cell>
          <cell r="M68">
            <v>0.12029367569543326</v>
          </cell>
        </row>
        <row r="69">
          <cell r="C69">
            <v>0.14663336585474374</v>
          </cell>
          <cell r="E69">
            <v>0.24073853030383657</v>
          </cell>
          <cell r="F69">
            <v>0.16385301057477417</v>
          </cell>
          <cell r="I69">
            <v>9.8661436380877446E-2</v>
          </cell>
          <cell r="K69">
            <v>0.10491909251297302</v>
          </cell>
          <cell r="L69">
            <v>0.10107545309159983</v>
          </cell>
          <cell r="M69">
            <v>0.10460893965579111</v>
          </cell>
        </row>
        <row r="76">
          <cell r="C76">
            <v>0.13711223421505359</v>
          </cell>
          <cell r="E76">
            <v>0.23934641081893931</v>
          </cell>
          <cell r="F76">
            <v>0.15650512336675931</v>
          </cell>
          <cell r="I76">
            <v>0.12365963019824625</v>
          </cell>
          <cell r="K76">
            <v>0.11788110210337099</v>
          </cell>
          <cell r="L76">
            <v>0.1213217820707839</v>
          </cell>
          <cell r="M76">
            <v>0.12444964411323046</v>
          </cell>
        </row>
        <row r="77">
          <cell r="C77">
            <v>0.15994904808221524</v>
          </cell>
          <cell r="E77">
            <v>0.22763121633822109</v>
          </cell>
          <cell r="F77">
            <v>0.18478461869048909</v>
          </cell>
          <cell r="I77">
            <v>0.12038324850393349</v>
          </cell>
          <cell r="K77">
            <v>0.10256803344800361</v>
          </cell>
          <cell r="L77">
            <v>0.11075343769963955</v>
          </cell>
          <cell r="M77">
            <v>0.11338557302775916</v>
          </cell>
        </row>
        <row r="78">
          <cell r="C78">
            <v>0.12146269153989327</v>
          </cell>
          <cell r="E78">
            <v>0.20488858377044131</v>
          </cell>
          <cell r="F78">
            <v>0.13468159817348813</v>
          </cell>
          <cell r="I78">
            <v>0.13087493759241306</v>
          </cell>
          <cell r="K78">
            <v>0.11278450107307442</v>
          </cell>
          <cell r="L78">
            <v>0.1233581731315208</v>
          </cell>
          <cell r="M78">
            <v>0.12469937468924461</v>
          </cell>
        </row>
        <row r="79">
          <cell r="C79">
            <v>0.14682759014929955</v>
          </cell>
          <cell r="E79">
            <v>0.24331477320016648</v>
          </cell>
          <cell r="F79">
            <v>0.17573393741836368</v>
          </cell>
          <cell r="I79">
            <v>0.12618386357270989</v>
          </cell>
          <cell r="K79">
            <v>0.10829763517075086</v>
          </cell>
          <cell r="L79">
            <v>0.11628851207065038</v>
          </cell>
          <cell r="M79">
            <v>0.12021443421496328</v>
          </cell>
        </row>
        <row r="85">
          <cell r="C85">
            <v>0.15460964034144267</v>
          </cell>
          <cell r="E85">
            <v>0.23720192917128821</v>
          </cell>
          <cell r="F85">
            <v>0.18539108695299134</v>
          </cell>
          <cell r="I85">
            <v>0.1312571933012425</v>
          </cell>
          <cell r="K85">
            <v>0.10491511450767019</v>
          </cell>
          <cell r="L85">
            <v>0.12112703360312158</v>
          </cell>
          <cell r="M85">
            <v>0.12304487331075814</v>
          </cell>
        </row>
        <row r="86">
          <cell r="C86">
            <v>0.15505517677493533</v>
          </cell>
          <cell r="E86">
            <v>0.22290007951794449</v>
          </cell>
          <cell r="F86">
            <v>0.17593034418863607</v>
          </cell>
          <cell r="I86">
            <v>0.12690464880192637</v>
          </cell>
          <cell r="K86">
            <v>0.12194130910684411</v>
          </cell>
          <cell r="L86">
            <v>0.12521912999981533</v>
          </cell>
          <cell r="M86">
            <v>0.12833029146331121</v>
          </cell>
        </row>
        <row r="87">
          <cell r="C87">
            <v>0.17413115285572081</v>
          </cell>
          <cell r="E87">
            <v>0.24415035570959503</v>
          </cell>
          <cell r="F87">
            <v>0.19397283460150733</v>
          </cell>
          <cell r="I87">
            <v>0.11848758128144139</v>
          </cell>
          <cell r="K87">
            <v>0.10515382561492791</v>
          </cell>
          <cell r="L87">
            <v>0.11536852893325439</v>
          </cell>
          <cell r="M87">
            <v>0.12120964505191896</v>
          </cell>
        </row>
        <row r="88">
          <cell r="C88">
            <v>0.10269666232142281</v>
          </cell>
          <cell r="E88">
            <v>0.22921769679300288</v>
          </cell>
          <cell r="F88">
            <v>0.11596438013903963</v>
          </cell>
          <cell r="I88">
            <v>0.11993613214502262</v>
          </cell>
          <cell r="K88">
            <v>0.11757696488877516</v>
          </cell>
          <cell r="L88">
            <v>0.11933325687173406</v>
          </cell>
          <cell r="M88">
            <v>0.11866716712448291</v>
          </cell>
        </row>
        <row r="94">
          <cell r="C94">
            <v>0.17407518635082453</v>
          </cell>
          <cell r="E94">
            <v>0.23041473140019966</v>
          </cell>
          <cell r="F94">
            <v>0.19738102207292141</v>
          </cell>
          <cell r="I94">
            <v>0.12424559145686251</v>
          </cell>
          <cell r="K94">
            <v>0.11424429733029319</v>
          </cell>
          <cell r="L94">
            <v>0.11993767651396282</v>
          </cell>
          <cell r="M94">
            <v>0.12345887924424326</v>
          </cell>
        </row>
        <row r="95">
          <cell r="C95">
            <v>0.13840158933909905</v>
          </cell>
          <cell r="E95">
            <v>0.24772850271391383</v>
          </cell>
          <cell r="F95">
            <v>0.16329345163409986</v>
          </cell>
          <cell r="I95">
            <v>0.1250848394914762</v>
          </cell>
          <cell r="K95">
            <v>0.11710649811520453</v>
          </cell>
          <cell r="L95">
            <v>0.12031670089471923</v>
          </cell>
          <cell r="M95">
            <v>0.12328871378979878</v>
          </cell>
        </row>
        <row r="96">
          <cell r="C96">
            <v>0.14748470985758722</v>
          </cell>
          <cell r="E96">
            <v>0.22496134055650138</v>
          </cell>
          <cell r="F96">
            <v>0.18005539123848147</v>
          </cell>
          <cell r="I96">
            <v>0.12088540587588067</v>
          </cell>
          <cell r="K96">
            <v>0.11849943652886985</v>
          </cell>
          <cell r="L96">
            <v>0.1198787288691613</v>
          </cell>
          <cell r="M96">
            <v>0.12261633034809533</v>
          </cell>
        </row>
        <row r="97">
          <cell r="C97">
            <v>0.19077459089263718</v>
          </cell>
          <cell r="E97">
            <v>0.24100037488284914</v>
          </cell>
          <cell r="F97">
            <v>0.20030902136715104</v>
          </cell>
          <cell r="I97">
            <v>0.12196266789030219</v>
          </cell>
          <cell r="K97">
            <v>0.11685082717121935</v>
          </cell>
          <cell r="L97">
            <v>0.12020119685569469</v>
          </cell>
          <cell r="M97">
            <v>0.13102553896255384</v>
          </cell>
        </row>
        <row r="98">
          <cell r="C98">
            <v>0.11732498278096332</v>
          </cell>
          <cell r="E98">
            <v>0.24675291219733766</v>
          </cell>
          <cell r="F98">
            <v>0.13146080860279066</v>
          </cell>
          <cell r="I98">
            <v>0.11332032829146747</v>
          </cell>
          <cell r="K98">
            <v>0.11243689005270531</v>
          </cell>
          <cell r="L98">
            <v>0.11297711435035276</v>
          </cell>
          <cell r="M98">
            <v>0.11549265621661177</v>
          </cell>
        </row>
        <row r="105">
          <cell r="C105">
            <v>0.15078102977215707</v>
          </cell>
          <cell r="E105">
            <v>0.22174876354038656</v>
          </cell>
          <cell r="F105">
            <v>0.17214939998313769</v>
          </cell>
          <cell r="I105">
            <v>0.11213785826523302</v>
          </cell>
          <cell r="K105">
            <v>0.11824905285069151</v>
          </cell>
          <cell r="L105">
            <v>0.11343433055849539</v>
          </cell>
          <cell r="M105">
            <v>0.11687123960230524</v>
          </cell>
        </row>
        <row r="106">
          <cell r="C106">
            <v>0.15414872907589727</v>
          </cell>
          <cell r="E106">
            <v>0.19837041751527495</v>
          </cell>
          <cell r="F106">
            <v>0.16118137314520536</v>
          </cell>
          <cell r="I106">
            <v>0.11756590945170116</v>
          </cell>
          <cell r="K106">
            <v>9.0615389333858931E-2</v>
          </cell>
          <cell r="L106">
            <v>0.10510370973377028</v>
          </cell>
          <cell r="M106">
            <v>0.10631591629197877</v>
          </cell>
        </row>
        <row r="107">
          <cell r="C107">
            <v>0.15612807854478253</v>
          </cell>
          <cell r="E107">
            <v>0.26054358700318003</v>
          </cell>
          <cell r="F107">
            <v>0.20192757097131178</v>
          </cell>
          <cell r="I107">
            <v>0.11095141942575172</v>
          </cell>
          <cell r="K107">
            <v>0.118819853316391</v>
          </cell>
          <cell r="L107">
            <v>0.11383418446906457</v>
          </cell>
          <cell r="M107">
            <v>0.11735146013045683</v>
          </cell>
        </row>
        <row r="108">
          <cell r="C108">
            <v>0.18164385683883541</v>
          </cell>
          <cell r="E108">
            <v>0.22691054387167187</v>
          </cell>
          <cell r="F108">
            <v>0.19841225995101472</v>
          </cell>
          <cell r="I108">
            <v>0.11254721355785791</v>
          </cell>
          <cell r="K108">
            <v>0.10637827267434105</v>
          </cell>
          <cell r="L108">
            <v>0.11147050983164009</v>
          </cell>
          <cell r="M108">
            <v>0.11473608670540004</v>
          </cell>
        </row>
        <row r="114">
          <cell r="C114">
            <v>0.13480516959369801</v>
          </cell>
          <cell r="E114">
            <v>0.23685421159390307</v>
          </cell>
          <cell r="F114">
            <v>0.14459926458666966</v>
          </cell>
          <cell r="I114">
            <v>0.1144541330859043</v>
          </cell>
          <cell r="K114">
            <v>0.12161762294315231</v>
          </cell>
          <cell r="L114">
            <v>0.1163646624104146</v>
          </cell>
          <cell r="M114">
            <v>0.12045893998860767</v>
          </cell>
        </row>
        <row r="115">
          <cell r="C115">
            <v>0.16151268207519323</v>
          </cell>
          <cell r="E115">
            <v>0.15324719488006641</v>
          </cell>
          <cell r="F115">
            <v>0.15788811347241177</v>
          </cell>
          <cell r="I115">
            <v>0.11822809490367621</v>
          </cell>
          <cell r="K115">
            <v>0.10371353326443503</v>
          </cell>
          <cell r="L115">
            <v>0.11021155070479727</v>
          </cell>
          <cell r="M115">
            <v>0.11329187454760106</v>
          </cell>
        </row>
        <row r="116">
          <cell r="C116">
            <v>0.14403751337220555</v>
          </cell>
          <cell r="E116">
            <v>0.19387746202913922</v>
          </cell>
          <cell r="F116">
            <v>0.153936526026275</v>
          </cell>
          <cell r="I116">
            <v>0.10871714337066893</v>
          </cell>
          <cell r="K116">
            <v>0.11251146576823794</v>
          </cell>
          <cell r="L116">
            <v>0.11049280706815981</v>
          </cell>
          <cell r="M116">
            <v>0.11075328666780078</v>
          </cell>
        </row>
        <row r="117">
          <cell r="C117">
            <v>0.15945541496747592</v>
          </cell>
          <cell r="E117">
            <v>0.249036807149977</v>
          </cell>
          <cell r="F117">
            <v>0.20465059851120887</v>
          </cell>
          <cell r="I117">
            <v>0.11423938148980275</v>
          </cell>
          <cell r="K117">
            <v>0.10145153272764676</v>
          </cell>
          <cell r="L117">
            <v>0.10750795717352821</v>
          </cell>
          <cell r="M117">
            <v>0.11065755942183701</v>
          </cell>
        </row>
        <row r="118">
          <cell r="C118">
            <v>0.14790836820595879</v>
          </cell>
          <cell r="E118">
            <v>0.18945670798681938</v>
          </cell>
          <cell r="F118">
            <v>0.15332863393884308</v>
          </cell>
          <cell r="I118">
            <v>0.12267953163197004</v>
          </cell>
          <cell r="K118">
            <v>0.11065197308729494</v>
          </cell>
          <cell r="L118">
            <v>0.12114901422659255</v>
          </cell>
          <cell r="M118">
            <v>0.12226834001437457</v>
          </cell>
        </row>
        <row r="125">
          <cell r="C125">
            <v>0.16953663135629554</v>
          </cell>
          <cell r="E125">
            <v>0.22490475423045928</v>
          </cell>
          <cell r="F125">
            <v>0.18701098337180638</v>
          </cell>
          <cell r="I125">
            <v>0.12507949338353785</v>
          </cell>
          <cell r="K125">
            <v>0.12295821700802018</v>
          </cell>
          <cell r="L125">
            <v>0.12429703369566811</v>
          </cell>
          <cell r="M125">
            <v>0.12895632627243761</v>
          </cell>
        </row>
        <row r="126">
          <cell r="C126">
            <v>0.1470261424737741</v>
          </cell>
          <cell r="E126">
            <v>0.21375690703440778</v>
          </cell>
          <cell r="F126">
            <v>0.16403289835526316</v>
          </cell>
          <cell r="I126">
            <v>0.11721275212161283</v>
          </cell>
          <cell r="K126">
            <v>9.2580598592742341E-2</v>
          </cell>
          <cell r="L126">
            <v>0.11013958937414797</v>
          </cell>
          <cell r="M126">
            <v>0.11221542079081173</v>
          </cell>
        </row>
        <row r="127">
          <cell r="C127">
            <v>0.16345306000409132</v>
          </cell>
          <cell r="E127">
            <v>0.22010499683744464</v>
          </cell>
          <cell r="F127">
            <v>0.18254322428525754</v>
          </cell>
          <cell r="I127">
            <v>0.1298313108863865</v>
          </cell>
          <cell r="K127">
            <v>0.1112489122131725</v>
          </cell>
          <cell r="L127">
            <v>0.12312578709496119</v>
          </cell>
          <cell r="M127">
            <v>0.12581304355645109</v>
          </cell>
        </row>
        <row r="128">
          <cell r="C128">
            <v>0.16856803843738982</v>
          </cell>
          <cell r="E128">
            <v>0.19448991918332625</v>
          </cell>
          <cell r="F128">
            <v>0.17292800764789631</v>
          </cell>
          <cell r="I128">
            <v>0.12286813974306324</v>
          </cell>
          <cell r="K128">
            <v>0.11247464838821306</v>
          </cell>
          <cell r="L128">
            <v>0.11979214520310741</v>
          </cell>
          <cell r="M128">
            <v>0.12053134927491303</v>
          </cell>
        </row>
        <row r="134">
          <cell r="C134">
            <v>0.16048164076617275</v>
          </cell>
          <cell r="E134">
            <v>0.21360683522136481</v>
          </cell>
          <cell r="F134">
            <v>0.18831695770609316</v>
          </cell>
          <cell r="I134">
            <v>0.11642782585979508</v>
          </cell>
          <cell r="K134">
            <v>0.11613961823726746</v>
          </cell>
          <cell r="L134">
            <v>0.11634318039159487</v>
          </cell>
          <cell r="M134">
            <v>0.11911025828469245</v>
          </cell>
        </row>
        <row r="135">
          <cell r="C135">
            <v>0.136187361503502</v>
          </cell>
          <cell r="E135">
            <v>0.21265000112973931</v>
          </cell>
          <cell r="F135">
            <v>0.14737557946529972</v>
          </cell>
          <cell r="I135">
            <v>0.11828647309190432</v>
          </cell>
          <cell r="K135">
            <v>0.12229241174659564</v>
          </cell>
          <cell r="L135">
            <v>0.11905146168923558</v>
          </cell>
          <cell r="M135">
            <v>0.12090372394043222</v>
          </cell>
        </row>
        <row r="136">
          <cell r="C136">
            <v>0.12263482288010091</v>
          </cell>
          <cell r="E136">
            <v>0.20495931567084841</v>
          </cell>
          <cell r="F136">
            <v>0.12767842990261699</v>
          </cell>
          <cell r="I136">
            <v>0.12482083433277674</v>
          </cell>
          <cell r="K136">
            <v>0.10042987295332222</v>
          </cell>
          <cell r="L136">
            <v>0.11348760357502898</v>
          </cell>
          <cell r="M136">
            <v>0.11665099485684613</v>
          </cell>
        </row>
        <row r="137">
          <cell r="C137">
            <v>0.16296352115217219</v>
          </cell>
          <cell r="E137">
            <v>0.21638141502781477</v>
          </cell>
          <cell r="F137">
            <v>0.17833416469209001</v>
          </cell>
          <cell r="I137">
            <v>0.10952530116982583</v>
          </cell>
          <cell r="K137">
            <v>0.11078001980238278</v>
          </cell>
          <cell r="L137">
            <v>0.10997023980632081</v>
          </cell>
          <cell r="M137">
            <v>0.11265125069180035</v>
          </cell>
        </row>
        <row r="143">
          <cell r="C143">
            <v>0.14754422402316203</v>
          </cell>
          <cell r="E143">
            <v>0.1513486383924183</v>
          </cell>
          <cell r="F143">
            <v>0.14966418359811551</v>
          </cell>
          <cell r="I143">
            <v>9.3989647286296454E-2</v>
          </cell>
          <cell r="K143">
            <v>0.11644997506003207</v>
          </cell>
          <cell r="L143">
            <v>9.6930875491105462E-2</v>
          </cell>
          <cell r="M143">
            <v>9.8730098593582866E-2</v>
          </cell>
        </row>
        <row r="144">
          <cell r="C144">
            <v>0.15910685396978763</v>
          </cell>
          <cell r="E144">
            <v>0.19304299545491219</v>
          </cell>
          <cell r="F144">
            <v>0.17048770719353218</v>
          </cell>
          <cell r="I144">
            <v>0.11516601873418571</v>
          </cell>
          <cell r="K144">
            <v>0.11346707062820539</v>
          </cell>
          <cell r="L144">
            <v>0.11433403065132228</v>
          </cell>
          <cell r="M144">
            <v>0.11879370466129673</v>
          </cell>
        </row>
        <row r="145">
          <cell r="C145">
            <v>0.14356934681014186</v>
          </cell>
          <cell r="E145">
            <v>0.21403506077734982</v>
          </cell>
          <cell r="F145">
            <v>0.16316090547742493</v>
          </cell>
          <cell r="I145">
            <v>0.10943802819650429</v>
          </cell>
          <cell r="K145">
            <v>8.7237541015383641E-2</v>
          </cell>
          <cell r="L145">
            <v>0.10010899859066538</v>
          </cell>
          <cell r="M145">
            <v>0.10164780110033672</v>
          </cell>
        </row>
        <row r="146">
          <cell r="C146">
            <v>0.13475890076956376</v>
          </cell>
          <cell r="E146">
            <v>0.21182378543127095</v>
          </cell>
          <cell r="F146">
            <v>0.15119206624482667</v>
          </cell>
          <cell r="I146">
            <v>0.11303480873897918</v>
          </cell>
          <cell r="K146">
            <v>0.11361532539988903</v>
          </cell>
          <cell r="L146">
            <v>0.11324146361861083</v>
          </cell>
          <cell r="M146">
            <v>0.11684849036882275</v>
          </cell>
        </row>
        <row r="147">
          <cell r="C147">
            <v>0.15104801882638974</v>
          </cell>
          <cell r="E147">
            <v>0.15876755293468514</v>
          </cell>
          <cell r="F147">
            <v>0.15497185366802774</v>
          </cell>
          <cell r="I147">
            <v>0.10396167544288187</v>
          </cell>
          <cell r="K147">
            <v>0.1240080229094864</v>
          </cell>
          <cell r="L147">
            <v>0.11005085999021408</v>
          </cell>
          <cell r="M147">
            <v>0.11221103630032633</v>
          </cell>
        </row>
      </sheetData>
      <sheetData sheetId="1">
        <row r="4">
          <cell r="F4">
            <v>6.3936588128759894E-2</v>
          </cell>
        </row>
        <row r="5">
          <cell r="F5">
            <v>7.5267686628131145E-2</v>
          </cell>
        </row>
        <row r="6">
          <cell r="F6">
            <v>7.0988657398830951E-2</v>
          </cell>
        </row>
        <row r="7">
          <cell r="F7">
            <v>6.8822056646509311E-2</v>
          </cell>
        </row>
        <row r="8">
          <cell r="F8">
            <v>6.87924876367145E-2</v>
          </cell>
        </row>
        <row r="9">
          <cell r="F9">
            <v>6.7923620971855156E-2</v>
          </cell>
        </row>
        <row r="10">
          <cell r="F10">
            <v>6.7859190827672028E-2</v>
          </cell>
        </row>
        <row r="11">
          <cell r="F11">
            <v>7.2927814123667889E-2</v>
          </cell>
        </row>
        <row r="12">
          <cell r="F12">
            <v>7.1044751860730782E-2</v>
          </cell>
        </row>
        <row r="13">
          <cell r="F13">
            <v>6.5964015055087977E-2</v>
          </cell>
        </row>
        <row r="14">
          <cell r="F14">
            <v>6.8738415847141077E-2</v>
          </cell>
        </row>
        <row r="15">
          <cell r="F15">
            <v>6.8906934652107163E-2</v>
          </cell>
        </row>
        <row r="16">
          <cell r="F16">
            <v>6.8373703347832798E-2</v>
          </cell>
        </row>
        <row r="17">
          <cell r="F17">
            <v>6.0090464902883681E-2</v>
          </cell>
        </row>
        <row r="18">
          <cell r="F18">
            <v>6.7461501579407349E-2</v>
          </cell>
        </row>
        <row r="19">
          <cell r="F19">
            <v>6.851546595306654E-2</v>
          </cell>
        </row>
        <row r="20">
          <cell r="F20">
            <v>6.8195255187777734E-2</v>
          </cell>
        </row>
        <row r="21">
          <cell r="F21">
            <v>6.782566993189991E-2</v>
          </cell>
        </row>
        <row r="22">
          <cell r="F22">
            <v>6.7190746554433481E-2</v>
          </cell>
        </row>
        <row r="23">
          <cell r="F23">
            <v>6.7964399073075832E-2</v>
          </cell>
        </row>
        <row r="24">
          <cell r="F24">
            <v>6.5855373454399332E-2</v>
          </cell>
        </row>
        <row r="25">
          <cell r="F25">
            <v>6.8322384875618064E-2</v>
          </cell>
        </row>
        <row r="26">
          <cell r="F26">
            <v>6.0806034862705922E-2</v>
          </cell>
        </row>
        <row r="27">
          <cell r="F27">
            <v>6.148492422353715E-2</v>
          </cell>
        </row>
        <row r="28">
          <cell r="F28">
            <v>6.3275346263254484E-2</v>
          </cell>
        </row>
        <row r="29">
          <cell r="F29">
            <v>6.8806613880799256E-2</v>
          </cell>
        </row>
        <row r="30">
          <cell r="F30">
            <v>6.0271317070451004E-2</v>
          </cell>
        </row>
        <row r="31">
          <cell r="F31">
            <v>6.4254930506051688E-2</v>
          </cell>
        </row>
        <row r="32">
          <cell r="F32">
            <v>6.356856471792631E-2</v>
          </cell>
        </row>
        <row r="33">
          <cell r="F33">
            <v>5.9046345277521534E-2</v>
          </cell>
        </row>
        <row r="34">
          <cell r="F34">
            <v>5.782932882335827E-2</v>
          </cell>
        </row>
        <row r="35">
          <cell r="F35">
            <v>5.4549014681140054E-2</v>
          </cell>
        </row>
        <row r="36">
          <cell r="F36">
            <v>6.0390880814221906E-2</v>
          </cell>
        </row>
        <row r="37">
          <cell r="F37">
            <v>5.6354267694086142E-2</v>
          </cell>
        </row>
        <row r="38">
          <cell r="F38">
            <v>5.0934177082533921E-2</v>
          </cell>
        </row>
        <row r="39">
          <cell r="F39">
            <v>5.2669345195080569E-2</v>
          </cell>
        </row>
        <row r="40">
          <cell r="F40">
            <v>5.3510935666621406E-2</v>
          </cell>
        </row>
        <row r="41">
          <cell r="F41">
            <v>5.5073314632762403E-2</v>
          </cell>
        </row>
        <row r="43">
          <cell r="F43">
            <v>5.2951858648813646E-2</v>
          </cell>
        </row>
        <row r="44">
          <cell r="F44">
            <v>5.3273526498881604E-2</v>
          </cell>
        </row>
        <row r="45">
          <cell r="F45">
            <v>5.4145183768370207E-2</v>
          </cell>
        </row>
        <row r="46">
          <cell r="F46">
            <v>5.8599245407327125E-2</v>
          </cell>
        </row>
        <row r="47">
          <cell r="F47">
            <v>4.4763256548476245E-2</v>
          </cell>
        </row>
        <row r="48">
          <cell r="F48">
            <v>4.960866845698822E-2</v>
          </cell>
        </row>
        <row r="49">
          <cell r="F49">
            <v>5.6116000337142799E-2</v>
          </cell>
        </row>
        <row r="50">
          <cell r="F50">
            <v>4.8734506702552853E-2</v>
          </cell>
        </row>
        <row r="51">
          <cell r="F51">
            <v>5.1070117485394272E-2</v>
          </cell>
        </row>
        <row r="52">
          <cell r="F52">
            <v>5.5216352891398576E-2</v>
          </cell>
        </row>
        <row r="53">
          <cell r="F53">
            <v>5.1572628624989195E-2</v>
          </cell>
        </row>
        <row r="54">
          <cell r="F54">
            <v>5.2264536836404682E-2</v>
          </cell>
        </row>
        <row r="55">
          <cell r="F55">
            <v>5.4468336711402256E-2</v>
          </cell>
        </row>
        <row r="56">
          <cell r="F56">
            <v>4.8100421577339812E-2</v>
          </cell>
        </row>
        <row r="57">
          <cell r="F57">
            <v>5.5968192300165094E-2</v>
          </cell>
        </row>
        <row r="58">
          <cell r="F58">
            <v>4.8432420316417368E-2</v>
          </cell>
        </row>
        <row r="59">
          <cell r="F59">
            <v>5.3870741824843561E-2</v>
          </cell>
        </row>
        <row r="60">
          <cell r="F60">
            <v>5.2481590026772974E-2</v>
          </cell>
        </row>
        <row r="61">
          <cell r="F61">
            <v>4.8447052820583987E-2</v>
          </cell>
        </row>
        <row r="62">
          <cell r="F62">
            <v>5.1722017118135483E-2</v>
          </cell>
        </row>
        <row r="63">
          <cell r="F63">
            <v>4.8994420471759392E-2</v>
          </cell>
        </row>
        <row r="64">
          <cell r="F64">
            <v>5.061428168937783E-2</v>
          </cell>
        </row>
        <row r="65">
          <cell r="F65">
            <v>4.7971332314194301E-2</v>
          </cell>
        </row>
        <row r="66">
          <cell r="F66">
            <v>5.0753949093323397E-2</v>
          </cell>
        </row>
        <row r="67">
          <cell r="F67">
            <v>5.3507258043223857E-2</v>
          </cell>
        </row>
        <row r="68">
          <cell r="F68">
            <v>4.9882897373722111E-2</v>
          </cell>
        </row>
        <row r="69">
          <cell r="F69">
            <v>4.4637531508431083E-2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s "/>
      <sheetName val="Pasivas"/>
      <sheetName val="Pas.Act."/>
    </sheetNames>
    <sheetDataSet>
      <sheetData sheetId="0" refreshError="1"/>
      <sheetData sheetId="1" refreshError="1">
        <row r="42">
          <cell r="F42">
            <v>6.1396009438528493E-2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s "/>
      <sheetName val="Gráfico1"/>
      <sheetName val="Pasivas"/>
    </sheetNames>
    <sheetDataSet>
      <sheetData sheetId="0">
        <row r="154">
          <cell r="C154">
            <v>0.15539617106276474</v>
          </cell>
          <cell r="E154">
            <v>0.22388817185132365</v>
          </cell>
          <cell r="F154">
            <v>0.19474257990516863</v>
          </cell>
          <cell r="I154">
            <v>0.11049383150979508</v>
          </cell>
          <cell r="K154">
            <v>0.11268799457209365</v>
          </cell>
          <cell r="L154">
            <v>0.11124871101667166</v>
          </cell>
          <cell r="M154">
            <v>0.11357172635743305</v>
          </cell>
        </row>
        <row r="155">
          <cell r="C155">
            <v>0.13048098132533917</v>
          </cell>
          <cell r="E155">
            <v>0.17620396746677244</v>
          </cell>
          <cell r="F155">
            <v>0.14453103998504507</v>
          </cell>
          <cell r="I155">
            <v>0.12016612064804355</v>
          </cell>
          <cell r="K155">
            <v>0.1021229752673443</v>
          </cell>
          <cell r="L155">
            <v>0.11175385938729138</v>
          </cell>
          <cell r="M155">
            <v>0.11433637504851855</v>
          </cell>
        </row>
        <row r="156">
          <cell r="C156">
            <v>0.13853049586966726</v>
          </cell>
          <cell r="E156">
            <v>0.20401032892054843</v>
          </cell>
          <cell r="F156">
            <v>0.15664370528554933</v>
          </cell>
          <cell r="I156">
            <v>0.10834885025186902</v>
          </cell>
          <cell r="K156">
            <v>0.11004271908878474</v>
          </cell>
          <cell r="L156">
            <v>0.10904358981028713</v>
          </cell>
          <cell r="M156">
            <v>0.11116201176437243</v>
          </cell>
        </row>
        <row r="157">
          <cell r="C157">
            <v>0.13033989478255145</v>
          </cell>
          <cell r="E157">
            <v>0.20206610271903322</v>
          </cell>
          <cell r="F157">
            <v>0.15053863500496287</v>
          </cell>
          <cell r="I157">
            <v>0.12110245070321644</v>
          </cell>
          <cell r="K157">
            <v>0.11323843544231318</v>
          </cell>
          <cell r="L157">
            <v>0.11839005282010978</v>
          </cell>
          <cell r="M157">
            <v>0.12050225017439707</v>
          </cell>
        </row>
        <row r="163">
          <cell r="C163">
            <v>0.13150009291460379</v>
          </cell>
          <cell r="E163">
            <v>0.16312689983156645</v>
          </cell>
          <cell r="F163">
            <v>0.13704098420840222</v>
          </cell>
          <cell r="I163">
            <v>0.10838973522710568</v>
          </cell>
          <cell r="K163">
            <v>0.11629731467352936</v>
          </cell>
          <cell r="L163">
            <v>0.11096903312393058</v>
          </cell>
          <cell r="M163">
            <v>0.11312591174121805</v>
          </cell>
        </row>
        <row r="164">
          <cell r="C164">
            <v>0.121540055766201</v>
          </cell>
          <cell r="E164">
            <v>0.17105490151317504</v>
          </cell>
          <cell r="F164">
            <v>0.14044823772911016</v>
          </cell>
          <cell r="I164">
            <v>0.11670327528376495</v>
          </cell>
          <cell r="K164">
            <v>0.11384142114885497</v>
          </cell>
          <cell r="L164">
            <v>0.11579704916300169</v>
          </cell>
          <cell r="M164">
            <v>0.11762326330929332</v>
          </cell>
        </row>
        <row r="165">
          <cell r="C165">
            <v>0.1271903095802977</v>
          </cell>
          <cell r="E165">
            <v>0.21540229855766782</v>
          </cell>
          <cell r="F165">
            <v>0.14225666144377996</v>
          </cell>
          <cell r="I165">
            <v>0.10253821650034065</v>
          </cell>
          <cell r="K165">
            <v>0.11227629028328492</v>
          </cell>
          <cell r="L165">
            <v>0.10586055719834009</v>
          </cell>
          <cell r="M165">
            <v>0.10840996603865224</v>
          </cell>
        </row>
        <row r="166">
          <cell r="C166">
            <v>0.13375013311898878</v>
          </cell>
          <cell r="E166">
            <v>0.20666400000000001</v>
          </cell>
          <cell r="F166">
            <v>0.15038673244619438</v>
          </cell>
          <cell r="I166">
            <v>0.1017090215738701</v>
          </cell>
          <cell r="K166">
            <v>0.10939877775718049</v>
          </cell>
          <cell r="L166">
            <v>0.10354492199465508</v>
          </cell>
          <cell r="M166">
            <v>0.10469491329237024</v>
          </cell>
        </row>
        <row r="172">
          <cell r="C172">
            <v>0.11958818043463204</v>
          </cell>
          <cell r="E172">
            <v>0.10795279210639541</v>
          </cell>
          <cell r="F172">
            <v>0.11634036758653261</v>
          </cell>
          <cell r="I172">
            <v>0.10211875848754584</v>
          </cell>
          <cell r="K172">
            <v>9.4184220481952297E-2</v>
          </cell>
          <cell r="L172">
            <v>9.8243906968353445E-2</v>
          </cell>
          <cell r="M172">
            <v>9.869956736883706E-2</v>
          </cell>
        </row>
        <row r="173">
          <cell r="C173">
            <v>0.14104376794265575</v>
          </cell>
          <cell r="E173">
            <v>0.2074043973014712</v>
          </cell>
          <cell r="F173">
            <v>0.16297552352311481</v>
          </cell>
          <cell r="I173">
            <v>0.11687927962194203</v>
          </cell>
          <cell r="K173">
            <v>0.10235545577450182</v>
          </cell>
          <cell r="L173">
            <v>0.10648762489984602</v>
          </cell>
          <cell r="M173">
            <v>0.10873264537721203</v>
          </cell>
        </row>
        <row r="174">
          <cell r="C174">
            <v>0.11398261259564683</v>
          </cell>
          <cell r="E174">
            <v>0.16411100789111105</v>
          </cell>
          <cell r="F174">
            <v>0.13341476408299685</v>
          </cell>
          <cell r="I174">
            <v>0.11414616947336557</v>
          </cell>
          <cell r="K174">
            <v>0.11742969690854956</v>
          </cell>
          <cell r="L174">
            <v>0.11521648068427562</v>
          </cell>
          <cell r="M174">
            <v>0.1166178263439753</v>
          </cell>
        </row>
        <row r="175">
          <cell r="C175">
            <v>0.12334344157247984</v>
          </cell>
          <cell r="E175">
            <v>0.14410841541149905</v>
          </cell>
          <cell r="F175">
            <v>0.12965791673712659</v>
          </cell>
          <cell r="I175">
            <v>0.10480524355106814</v>
          </cell>
          <cell r="K175">
            <v>9.1045428450846969E-2</v>
          </cell>
          <cell r="L175">
            <v>9.7627733198055344E-2</v>
          </cell>
          <cell r="M175">
            <v>9.9913517716630068E-2</v>
          </cell>
        </row>
        <row r="181">
          <cell r="C181">
            <v>0.13731176369134931</v>
          </cell>
          <cell r="E181">
            <v>0.22485725109865132</v>
          </cell>
          <cell r="F181">
            <v>0.16451209851606757</v>
          </cell>
          <cell r="I181">
            <v>0.10465811874792125</v>
          </cell>
          <cell r="K181">
            <v>0.10904243836049893</v>
          </cell>
          <cell r="L181">
            <v>0.10641374546179702</v>
          </cell>
          <cell r="M181">
            <v>0.10856119262920173</v>
          </cell>
        </row>
        <row r="182">
          <cell r="C182">
            <v>0.14481436106825366</v>
          </cell>
          <cell r="E182">
            <v>0.14540636042402827</v>
          </cell>
          <cell r="F182">
            <v>0.14482210325171499</v>
          </cell>
          <cell r="I182">
            <v>0.10163179256781124</v>
          </cell>
          <cell r="K182">
            <v>0.10859703399765533</v>
          </cell>
          <cell r="L182">
            <v>0.10452983363612485</v>
          </cell>
          <cell r="M182">
            <v>0.10581099637573334</v>
          </cell>
        </row>
        <row r="183">
          <cell r="C183">
            <v>0.14420231412281184</v>
          </cell>
          <cell r="E183">
            <v>0.11828622332028632</v>
          </cell>
          <cell r="F183">
            <v>0.12408110849505383</v>
          </cell>
          <cell r="I183">
            <v>0.10844076833745733</v>
          </cell>
          <cell r="K183">
            <v>8.2601563494735117E-2</v>
          </cell>
          <cell r="L183">
            <v>9.5718725760866735E-2</v>
          </cell>
          <cell r="M183">
            <v>9.7852582572991259E-2</v>
          </cell>
        </row>
        <row r="184">
          <cell r="C184">
            <v>0.14915552975942159</v>
          </cell>
          <cell r="E184">
            <v>0.11511535857304514</v>
          </cell>
          <cell r="F184">
            <v>0.13608331346720071</v>
          </cell>
          <cell r="I184">
            <v>0.10265425588558293</v>
          </cell>
          <cell r="K184">
            <v>0.11458413981004506</v>
          </cell>
          <cell r="L184">
            <v>0.1071124337315091</v>
          </cell>
          <cell r="M184">
            <v>0.11173218759335375</v>
          </cell>
        </row>
        <row r="185">
          <cell r="C185">
            <v>0.13757512933414995</v>
          </cell>
          <cell r="E185">
            <v>0.21773853665699916</v>
          </cell>
          <cell r="F185">
            <v>0.15572497017654688</v>
          </cell>
        </row>
      </sheetData>
      <sheetData sheetId="1"/>
      <sheetData sheetId="2">
        <row r="70">
          <cell r="F70">
            <v>4.74661348480757E-2</v>
          </cell>
        </row>
        <row r="71">
          <cell r="F71">
            <v>5.1151089891170141E-2</v>
          </cell>
        </row>
        <row r="72">
          <cell r="F72">
            <v>5.21489065619802E-2</v>
          </cell>
        </row>
        <row r="73">
          <cell r="F73">
            <v>4.9718019419661835E-2</v>
          </cell>
        </row>
        <row r="74">
          <cell r="F74">
            <v>4.6218409048297278E-2</v>
          </cell>
        </row>
        <row r="75">
          <cell r="F75">
            <v>4.8025971947409041E-2</v>
          </cell>
        </row>
        <row r="76">
          <cell r="F76">
            <v>4.7389797841681236E-2</v>
          </cell>
        </row>
        <row r="77">
          <cell r="F77">
            <v>4.7899485241445168E-2</v>
          </cell>
        </row>
        <row r="78">
          <cell r="F78">
            <v>4.915580322003256E-2</v>
          </cell>
        </row>
        <row r="79">
          <cell r="F79">
            <v>4.9889805605352423E-2</v>
          </cell>
        </row>
        <row r="80">
          <cell r="F80">
            <v>4.8832370857418934E-2</v>
          </cell>
        </row>
        <row r="81">
          <cell r="F81">
            <v>4.4038514994655373E-2</v>
          </cell>
        </row>
        <row r="82">
          <cell r="F82">
            <v>4.5782674580252744E-2</v>
          </cell>
        </row>
        <row r="83">
          <cell r="F83">
            <v>4.6857140087066138E-2</v>
          </cell>
        </row>
        <row r="84">
          <cell r="F84">
            <v>4.3223443134246739E-2</v>
          </cell>
        </row>
        <row r="85">
          <cell r="F85">
            <v>4.2612637292394326E-2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s "/>
      <sheetName val="Gráfico1"/>
      <sheetName val="Pasivas"/>
    </sheetNames>
    <sheetDataSet>
      <sheetData sheetId="0">
        <row r="185">
          <cell r="I185">
            <v>0.1078405373604151</v>
          </cell>
          <cell r="K185">
            <v>9.8232869745871004E-2</v>
          </cell>
          <cell r="L185">
            <v>0.10306839961732567</v>
          </cell>
          <cell r="M185">
            <v>0.10487478151945442</v>
          </cell>
        </row>
      </sheetData>
      <sheetData sheetId="1"/>
      <sheetData sheetId="2">
        <row r="86">
          <cell r="F86">
            <v>4.4122203162502621E-2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orporativo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336F9D"/>
      </a:accent1>
      <a:accent2>
        <a:srgbClr val="80A5C2"/>
      </a:accent2>
      <a:accent3>
        <a:srgbClr val="CCDBE7"/>
      </a:accent3>
      <a:accent4>
        <a:srgbClr val="DEB43F"/>
      </a:accent4>
      <a:accent5>
        <a:srgbClr val="EAD087"/>
      </a:accent5>
      <a:accent6>
        <a:srgbClr val="F7ECC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C67"/>
  <sheetViews>
    <sheetView zoomScale="70" zoomScaleNormal="70" workbookViewId="0">
      <pane xSplit="37" ySplit="6" topLeftCell="ES32" activePane="bottomRight" state="frozen"/>
      <selection pane="topRight" activeCell="AL1" sqref="AL1"/>
      <selection pane="bottomLeft" activeCell="A7" sqref="A7"/>
      <selection pane="bottomRight" activeCell="ET52" sqref="ET52"/>
    </sheetView>
  </sheetViews>
  <sheetFormatPr baseColWidth="10" defaultColWidth="11.5703125" defaultRowHeight="12.75" x14ac:dyDescent="0.2"/>
  <cols>
    <col min="1" max="1" width="14.140625" bestFit="1" customWidth="1"/>
    <col min="2" max="13" width="1.28515625" hidden="1" customWidth="1"/>
    <col min="14" max="14" width="0.140625" hidden="1" customWidth="1"/>
    <col min="15" max="31" width="1.28515625" hidden="1" customWidth="1"/>
    <col min="32" max="32" width="6.28515625" hidden="1" customWidth="1"/>
    <col min="33" max="40" width="9.85546875" hidden="1" customWidth="1"/>
    <col min="41" max="41" width="0" hidden="1" customWidth="1"/>
    <col min="42" max="43" width="10.140625" hidden="1" customWidth="1"/>
    <col min="44" max="45" width="0" hidden="1" customWidth="1"/>
    <col min="46" max="46" width="10.140625" hidden="1" customWidth="1"/>
    <col min="47" max="72" width="0" hidden="1" customWidth="1"/>
    <col min="73" max="80" width="11.5703125" customWidth="1"/>
    <col min="81" max="81" width="11.7109375" customWidth="1"/>
    <col min="82" max="158" width="11.5703125" customWidth="1"/>
    <col min="159" max="159" width="11.42578125" style="1" customWidth="1"/>
  </cols>
  <sheetData>
    <row r="1" spans="1:159" ht="13.5" thickBot="1" x14ac:dyDescent="0.25"/>
    <row r="2" spans="1:159" ht="26.25" customHeight="1" thickTop="1" x14ac:dyDescent="0.2">
      <c r="A2" s="328" t="s">
        <v>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29"/>
      <c r="BU2" s="329"/>
      <c r="BV2" s="329"/>
      <c r="BW2" s="329"/>
      <c r="BX2" s="329"/>
      <c r="BY2" s="329"/>
      <c r="BZ2" s="329"/>
      <c r="CA2" s="329"/>
      <c r="CB2" s="329"/>
      <c r="CC2" s="329"/>
      <c r="CD2" s="329"/>
      <c r="CE2" s="329"/>
      <c r="CF2" s="329"/>
      <c r="CG2" s="329"/>
      <c r="CH2" s="329"/>
      <c r="CI2" s="329"/>
      <c r="CJ2" s="329"/>
      <c r="CK2" s="329"/>
      <c r="CL2" s="329"/>
      <c r="CM2" s="329"/>
      <c r="CN2" s="329"/>
      <c r="CO2" s="329"/>
      <c r="CP2" s="329"/>
      <c r="CQ2" s="329"/>
      <c r="CR2" s="329"/>
      <c r="CS2" s="329"/>
      <c r="CT2" s="329"/>
      <c r="CU2" s="329"/>
      <c r="CV2" s="329"/>
      <c r="CW2" s="329"/>
      <c r="CX2" s="329"/>
      <c r="CY2" s="329"/>
      <c r="CZ2" s="329"/>
      <c r="DA2" s="329"/>
      <c r="DB2" s="329"/>
      <c r="DC2" s="329"/>
      <c r="DD2" s="329"/>
      <c r="DE2" s="329"/>
      <c r="DF2" s="329"/>
      <c r="DG2" s="329"/>
      <c r="DH2" s="329"/>
      <c r="DI2" s="329"/>
      <c r="DJ2" s="329"/>
      <c r="DK2" s="329"/>
      <c r="DL2" s="329"/>
      <c r="DM2" s="329"/>
      <c r="DN2" s="329"/>
      <c r="DO2" s="329"/>
      <c r="DP2" s="329"/>
      <c r="DQ2" s="329"/>
      <c r="DR2" s="329"/>
      <c r="DS2" s="329"/>
      <c r="DT2" s="329"/>
      <c r="DU2" s="329"/>
      <c r="DV2" s="329"/>
      <c r="DW2" s="329"/>
      <c r="DX2" s="329"/>
      <c r="DY2" s="329"/>
      <c r="DZ2" s="329"/>
      <c r="EA2" s="329"/>
      <c r="EB2" s="329"/>
      <c r="EC2" s="329"/>
      <c r="ED2" s="329"/>
      <c r="EE2" s="329"/>
      <c r="EF2" s="329"/>
      <c r="EG2" s="329"/>
      <c r="EH2" s="329"/>
      <c r="EI2" s="329"/>
      <c r="EJ2" s="329"/>
      <c r="EK2" s="329"/>
      <c r="EL2" s="329"/>
      <c r="EM2" s="329"/>
      <c r="EN2" s="329"/>
      <c r="EO2" s="329"/>
      <c r="EP2" s="329"/>
      <c r="EQ2" s="329"/>
      <c r="ER2" s="329"/>
      <c r="ES2" s="329"/>
      <c r="ET2" s="329"/>
      <c r="EU2" s="329"/>
      <c r="EV2" s="329"/>
      <c r="EW2" s="329"/>
      <c r="EX2" s="329"/>
      <c r="EY2" s="329"/>
      <c r="EZ2" s="45"/>
      <c r="FA2" s="45"/>
      <c r="FB2" s="45"/>
      <c r="FC2" s="55"/>
    </row>
    <row r="3" spans="1:159" ht="26.25" customHeight="1" x14ac:dyDescent="0.2">
      <c r="A3" s="330" t="s">
        <v>1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  <c r="CA3" s="331"/>
      <c r="CB3" s="331"/>
      <c r="CC3" s="331"/>
      <c r="CD3" s="331"/>
      <c r="CE3" s="331"/>
      <c r="CF3" s="331"/>
      <c r="CG3" s="331"/>
      <c r="CH3" s="331"/>
      <c r="CI3" s="331"/>
      <c r="CJ3" s="331"/>
      <c r="CK3" s="331"/>
      <c r="CL3" s="331"/>
      <c r="CM3" s="331"/>
      <c r="CN3" s="331"/>
      <c r="CO3" s="331"/>
      <c r="CP3" s="331"/>
      <c r="CQ3" s="331"/>
      <c r="CR3" s="331"/>
      <c r="CS3" s="331"/>
      <c r="CT3" s="331"/>
      <c r="CU3" s="331"/>
      <c r="CV3" s="331"/>
      <c r="CW3" s="331"/>
      <c r="CX3" s="331"/>
      <c r="CY3" s="331"/>
      <c r="CZ3" s="331"/>
      <c r="DA3" s="331"/>
      <c r="DB3" s="331"/>
      <c r="DC3" s="331"/>
      <c r="DD3" s="331"/>
      <c r="DE3" s="331"/>
      <c r="DF3" s="331"/>
      <c r="DG3" s="331"/>
      <c r="DH3" s="331"/>
      <c r="DI3" s="331"/>
      <c r="DJ3" s="331"/>
      <c r="DK3" s="331"/>
      <c r="DL3" s="331"/>
      <c r="DM3" s="331"/>
      <c r="DN3" s="331"/>
      <c r="DO3" s="331"/>
      <c r="DP3" s="331"/>
      <c r="DQ3" s="331"/>
      <c r="DR3" s="331"/>
      <c r="DS3" s="331"/>
      <c r="DT3" s="331"/>
      <c r="DU3" s="331"/>
      <c r="DV3" s="331"/>
      <c r="DW3" s="331"/>
      <c r="DX3" s="331"/>
      <c r="DY3" s="331"/>
      <c r="DZ3" s="331"/>
      <c r="EA3" s="331"/>
      <c r="EB3" s="331"/>
      <c r="EC3" s="331"/>
      <c r="ED3" s="331"/>
      <c r="EE3" s="331"/>
      <c r="EF3" s="331"/>
      <c r="EG3" s="331"/>
      <c r="EH3" s="331"/>
      <c r="EI3" s="331"/>
      <c r="EJ3" s="331"/>
      <c r="EK3" s="331"/>
      <c r="EL3" s="331"/>
      <c r="EM3" s="331"/>
      <c r="EN3" s="331"/>
      <c r="EO3" s="331"/>
      <c r="EP3" s="331"/>
      <c r="EQ3" s="331"/>
      <c r="ER3" s="331"/>
      <c r="ES3" s="331"/>
      <c r="ET3" s="331"/>
      <c r="EU3" s="331"/>
      <c r="EV3" s="331"/>
      <c r="EW3" s="331"/>
      <c r="EX3" s="331"/>
      <c r="EY3" s="331"/>
      <c r="EZ3" s="1"/>
      <c r="FA3" s="1"/>
      <c r="FB3" s="1"/>
      <c r="FC3" s="56"/>
    </row>
    <row r="4" spans="1:159" ht="13.5" thickBot="1" x14ac:dyDescent="0.25">
      <c r="A4" s="34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33"/>
      <c r="AI4" s="33"/>
      <c r="AJ4" s="33"/>
      <c r="AK4" s="33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56"/>
    </row>
    <row r="5" spans="1:159" ht="16.5" customHeight="1" thickTop="1" thickBot="1" x14ac:dyDescent="0.3">
      <c r="A5" s="2"/>
      <c r="B5" s="336">
        <v>1999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8"/>
      <c r="N5" s="339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58">
        <v>2000</v>
      </c>
      <c r="Z5" s="59"/>
      <c r="AA5" s="58"/>
      <c r="AB5" s="58"/>
      <c r="AC5" s="58"/>
      <c r="AD5" s="58"/>
      <c r="AE5" s="58"/>
      <c r="AF5" s="58">
        <v>2001</v>
      </c>
      <c r="AG5" s="58"/>
      <c r="AH5" s="58"/>
      <c r="AI5" s="58"/>
      <c r="AJ5" s="58"/>
      <c r="AK5" s="60"/>
      <c r="AL5" s="341">
        <v>2002</v>
      </c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  <c r="BN5" s="342"/>
      <c r="BO5" s="342"/>
      <c r="BP5" s="342"/>
      <c r="BQ5" s="342"/>
      <c r="BR5" s="342"/>
      <c r="BS5" s="342"/>
      <c r="BT5" s="342"/>
      <c r="BU5" s="342"/>
      <c r="BV5" s="342"/>
      <c r="BW5" s="342"/>
      <c r="BX5" s="343"/>
      <c r="BY5" s="334">
        <v>2003</v>
      </c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  <c r="DB5" s="335"/>
      <c r="DC5" s="335"/>
      <c r="DD5" s="335"/>
      <c r="DE5" s="335"/>
      <c r="DF5" s="335"/>
      <c r="DG5" s="335"/>
      <c r="DH5" s="335"/>
      <c r="DI5" s="335"/>
      <c r="DJ5" s="335"/>
      <c r="DK5" s="335"/>
      <c r="DL5" s="335"/>
      <c r="DM5" s="335"/>
      <c r="DN5" s="335"/>
      <c r="DO5" s="335"/>
      <c r="DP5" s="335"/>
      <c r="DQ5" s="335"/>
      <c r="DR5" s="335"/>
      <c r="DS5" s="335"/>
      <c r="DT5" s="335"/>
      <c r="DU5" s="335"/>
      <c r="DV5" s="335"/>
      <c r="DW5" s="335"/>
      <c r="DX5" s="335"/>
      <c r="DY5" s="335"/>
      <c r="DZ5" s="332">
        <v>2004</v>
      </c>
      <c r="EA5" s="333"/>
      <c r="EB5" s="333"/>
      <c r="EC5" s="333"/>
      <c r="ED5" s="333"/>
      <c r="EE5" s="333"/>
      <c r="EF5" s="333"/>
      <c r="EG5" s="333"/>
      <c r="EH5" s="333"/>
      <c r="EI5" s="333"/>
      <c r="EJ5" s="333"/>
      <c r="EK5" s="333"/>
      <c r="EL5" s="333"/>
      <c r="EM5" s="333"/>
      <c r="EN5" s="333"/>
      <c r="EO5" s="333"/>
      <c r="EP5" s="333"/>
      <c r="EQ5" s="333"/>
      <c r="ER5" s="333"/>
      <c r="ES5" s="333"/>
      <c r="ET5" s="333"/>
      <c r="EU5" s="333"/>
      <c r="EV5" s="333"/>
      <c r="EW5" s="333"/>
      <c r="EX5" s="333"/>
      <c r="EY5" s="333"/>
      <c r="EZ5" s="61"/>
      <c r="FA5" s="61"/>
      <c r="FB5" s="61"/>
      <c r="FC5" s="62"/>
    </row>
    <row r="6" spans="1:159" ht="17.25" customHeight="1" thickTop="1" thickBot="1" x14ac:dyDescent="0.25">
      <c r="A6" s="3"/>
      <c r="B6" s="4">
        <v>36161</v>
      </c>
      <c r="C6" s="4">
        <v>36192</v>
      </c>
      <c r="D6" s="4">
        <v>36220</v>
      </c>
      <c r="E6" s="4">
        <v>36251</v>
      </c>
      <c r="F6" s="4">
        <v>36281</v>
      </c>
      <c r="G6" s="4">
        <v>36312</v>
      </c>
      <c r="H6" s="4">
        <v>36342</v>
      </c>
      <c r="I6" s="4">
        <v>36373</v>
      </c>
      <c r="J6" s="4">
        <v>36404</v>
      </c>
      <c r="K6" s="4">
        <v>36434</v>
      </c>
      <c r="L6" s="4">
        <v>36465</v>
      </c>
      <c r="M6" s="4">
        <v>36495</v>
      </c>
      <c r="N6" s="4">
        <v>36526</v>
      </c>
      <c r="O6" s="4">
        <v>36557</v>
      </c>
      <c r="P6" s="4">
        <v>36586</v>
      </c>
      <c r="Q6" s="4">
        <v>36617</v>
      </c>
      <c r="R6" s="4">
        <v>36647</v>
      </c>
      <c r="S6" s="63">
        <v>36678</v>
      </c>
      <c r="T6" s="63">
        <v>36708</v>
      </c>
      <c r="U6" s="63">
        <v>36739</v>
      </c>
      <c r="V6" s="63">
        <v>36770</v>
      </c>
      <c r="W6" s="4">
        <v>36800</v>
      </c>
      <c r="X6" s="4">
        <v>36831</v>
      </c>
      <c r="Y6" s="63">
        <v>36861</v>
      </c>
      <c r="Z6" s="64">
        <v>36892</v>
      </c>
      <c r="AA6" s="4">
        <v>36923</v>
      </c>
      <c r="AB6" s="4">
        <v>36951</v>
      </c>
      <c r="AC6" s="4">
        <v>36982</v>
      </c>
      <c r="AD6" s="4">
        <v>37012</v>
      </c>
      <c r="AE6" s="65">
        <v>37043</v>
      </c>
      <c r="AF6" s="65">
        <v>37073</v>
      </c>
      <c r="AG6" s="63">
        <v>37104</v>
      </c>
      <c r="AH6" s="63">
        <v>37135</v>
      </c>
      <c r="AI6" s="63" t="s">
        <v>2</v>
      </c>
      <c r="AJ6" s="63">
        <v>37196</v>
      </c>
      <c r="AK6" s="66" t="s">
        <v>3</v>
      </c>
      <c r="AL6" s="67">
        <v>37257</v>
      </c>
      <c r="AM6" s="26">
        <v>37288</v>
      </c>
      <c r="AN6" s="46">
        <v>37316</v>
      </c>
      <c r="AO6" s="39">
        <v>37347</v>
      </c>
      <c r="AP6" s="68" t="s">
        <v>26</v>
      </c>
      <c r="AQ6" s="69" t="s">
        <v>27</v>
      </c>
      <c r="AR6" s="69" t="s">
        <v>28</v>
      </c>
      <c r="AS6" s="69" t="s">
        <v>29</v>
      </c>
      <c r="AT6" s="70" t="s">
        <v>30</v>
      </c>
      <c r="AU6" s="71" t="s">
        <v>31</v>
      </c>
      <c r="AV6" s="72" t="s">
        <v>32</v>
      </c>
      <c r="AW6" s="72" t="s">
        <v>33</v>
      </c>
      <c r="AX6" s="72" t="s">
        <v>34</v>
      </c>
      <c r="AY6" s="68" t="s">
        <v>35</v>
      </c>
      <c r="AZ6" s="69" t="s">
        <v>36</v>
      </c>
      <c r="BA6" s="69" t="s">
        <v>37</v>
      </c>
      <c r="BB6" s="69" t="s">
        <v>38</v>
      </c>
      <c r="BC6" s="70" t="s">
        <v>39</v>
      </c>
      <c r="BD6" s="71" t="s">
        <v>40</v>
      </c>
      <c r="BE6" s="72" t="s">
        <v>41</v>
      </c>
      <c r="BF6" s="72" t="s">
        <v>42</v>
      </c>
      <c r="BG6" s="72" t="s">
        <v>43</v>
      </c>
      <c r="BH6" s="68" t="s">
        <v>44</v>
      </c>
      <c r="BI6" s="69" t="s">
        <v>45</v>
      </c>
      <c r="BJ6" s="69" t="s">
        <v>46</v>
      </c>
      <c r="BK6" s="70" t="s">
        <v>47</v>
      </c>
      <c r="BL6" s="71" t="s">
        <v>48</v>
      </c>
      <c r="BM6" s="72" t="s">
        <v>49</v>
      </c>
      <c r="BN6" s="72" t="s">
        <v>50</v>
      </c>
      <c r="BO6" s="72" t="s">
        <v>51</v>
      </c>
      <c r="BP6" s="72" t="s">
        <v>52</v>
      </c>
      <c r="BQ6" s="68" t="s">
        <v>53</v>
      </c>
      <c r="BR6" s="69" t="s">
        <v>54</v>
      </c>
      <c r="BS6" s="69" t="s">
        <v>55</v>
      </c>
      <c r="BT6" s="70" t="s">
        <v>56</v>
      </c>
      <c r="BU6" s="71" t="s">
        <v>57</v>
      </c>
      <c r="BV6" s="72" t="s">
        <v>58</v>
      </c>
      <c r="BW6" s="72" t="s">
        <v>59</v>
      </c>
      <c r="BX6" s="72" t="s">
        <v>60</v>
      </c>
      <c r="BY6" s="73" t="s">
        <v>61</v>
      </c>
      <c r="BZ6" s="74" t="s">
        <v>62</v>
      </c>
      <c r="CA6" s="74" t="s">
        <v>63</v>
      </c>
      <c r="CB6" s="74" t="s">
        <v>64</v>
      </c>
      <c r="CC6" s="75" t="s">
        <v>65</v>
      </c>
      <c r="CD6" s="76" t="s">
        <v>66</v>
      </c>
      <c r="CE6" s="77" t="s">
        <v>67</v>
      </c>
      <c r="CF6" s="77" t="s">
        <v>68</v>
      </c>
      <c r="CG6" s="78" t="s">
        <v>69</v>
      </c>
      <c r="CH6" s="79" t="s">
        <v>70</v>
      </c>
      <c r="CI6" s="80" t="s">
        <v>71</v>
      </c>
      <c r="CJ6" s="81" t="s">
        <v>72</v>
      </c>
      <c r="CK6" s="82" t="s">
        <v>73</v>
      </c>
      <c r="CL6" s="83" t="s">
        <v>74</v>
      </c>
      <c r="CM6" s="84" t="s">
        <v>75</v>
      </c>
      <c r="CN6" s="84" t="s">
        <v>76</v>
      </c>
      <c r="CO6" s="84" t="s">
        <v>77</v>
      </c>
      <c r="CP6" s="85" t="s">
        <v>78</v>
      </c>
      <c r="CQ6" s="86" t="s">
        <v>79</v>
      </c>
      <c r="CR6" s="87" t="s">
        <v>80</v>
      </c>
      <c r="CS6" s="87" t="s">
        <v>81</v>
      </c>
      <c r="CT6" s="88" t="s">
        <v>82</v>
      </c>
      <c r="CU6" s="89" t="s">
        <v>83</v>
      </c>
      <c r="CV6" s="90" t="s">
        <v>84</v>
      </c>
      <c r="CW6" s="90" t="s">
        <v>85</v>
      </c>
      <c r="CX6" s="91" t="s">
        <v>86</v>
      </c>
      <c r="CY6" s="92" t="s">
        <v>87</v>
      </c>
      <c r="CZ6" s="93" t="s">
        <v>88</v>
      </c>
      <c r="DA6" s="93" t="s">
        <v>89</v>
      </c>
      <c r="DB6" s="93" t="s">
        <v>90</v>
      </c>
      <c r="DC6" s="94" t="s">
        <v>91</v>
      </c>
      <c r="DD6" s="95" t="s">
        <v>92</v>
      </c>
      <c r="DE6" s="96" t="s">
        <v>93</v>
      </c>
      <c r="DF6" s="96" t="s">
        <v>94</v>
      </c>
      <c r="DG6" s="96" t="s">
        <v>95</v>
      </c>
      <c r="DH6" s="86" t="s">
        <v>96</v>
      </c>
      <c r="DI6" s="88" t="s">
        <v>97</v>
      </c>
      <c r="DJ6" s="88" t="s">
        <v>98</v>
      </c>
      <c r="DK6" s="97" t="s">
        <v>99</v>
      </c>
      <c r="DL6" s="98" t="s">
        <v>100</v>
      </c>
      <c r="DM6" s="99" t="s">
        <v>101</v>
      </c>
      <c r="DN6" s="99" t="s">
        <v>102</v>
      </c>
      <c r="DO6" s="99" t="s">
        <v>103</v>
      </c>
      <c r="DP6" s="100" t="s">
        <v>104</v>
      </c>
      <c r="DQ6" s="101" t="s">
        <v>105</v>
      </c>
      <c r="DR6" s="102" t="s">
        <v>106</v>
      </c>
      <c r="DS6" s="102" t="s">
        <v>107</v>
      </c>
      <c r="DT6" s="103" t="s">
        <v>108</v>
      </c>
      <c r="DU6" s="104" t="s">
        <v>109</v>
      </c>
      <c r="DV6" s="105" t="s">
        <v>110</v>
      </c>
      <c r="DW6" s="105" t="s">
        <v>111</v>
      </c>
      <c r="DX6" s="105" t="s">
        <v>112</v>
      </c>
      <c r="DY6" s="106" t="s">
        <v>113</v>
      </c>
      <c r="DZ6" s="107" t="s">
        <v>114</v>
      </c>
      <c r="EA6" s="108" t="s">
        <v>115</v>
      </c>
      <c r="EB6" s="108" t="s">
        <v>116</v>
      </c>
      <c r="EC6" s="109" t="s">
        <v>117</v>
      </c>
      <c r="ED6" s="110" t="s">
        <v>118</v>
      </c>
      <c r="EE6" s="111" t="s">
        <v>119</v>
      </c>
      <c r="EF6" s="112" t="s">
        <v>120</v>
      </c>
      <c r="EG6" s="113" t="s">
        <v>121</v>
      </c>
      <c r="EH6" s="95" t="s">
        <v>122</v>
      </c>
      <c r="EI6" s="96" t="s">
        <v>123</v>
      </c>
      <c r="EJ6" s="96" t="s">
        <v>124</v>
      </c>
      <c r="EK6" s="114" t="s">
        <v>125</v>
      </c>
      <c r="EL6" s="109" t="s">
        <v>126</v>
      </c>
      <c r="EM6" s="86" t="s">
        <v>127</v>
      </c>
      <c r="EN6" s="87" t="s">
        <v>128</v>
      </c>
      <c r="EO6" s="88" t="s">
        <v>129</v>
      </c>
      <c r="EP6" s="97" t="s">
        <v>130</v>
      </c>
      <c r="EQ6" s="110" t="s">
        <v>131</v>
      </c>
      <c r="ER6" s="111" t="s">
        <v>132</v>
      </c>
      <c r="ES6" s="112" t="s">
        <v>133</v>
      </c>
      <c r="ET6" s="113" t="s">
        <v>134</v>
      </c>
      <c r="EU6" s="115" t="s">
        <v>135</v>
      </c>
      <c r="EV6" s="116" t="s">
        <v>136</v>
      </c>
      <c r="EW6" s="117" t="s">
        <v>137</v>
      </c>
      <c r="EX6" s="118" t="s">
        <v>138</v>
      </c>
      <c r="EY6" s="119" t="s">
        <v>24</v>
      </c>
      <c r="EZ6" s="120" t="s">
        <v>25</v>
      </c>
      <c r="FA6" s="121" t="s">
        <v>139</v>
      </c>
      <c r="FB6" s="120" t="s">
        <v>140</v>
      </c>
      <c r="FC6" s="122" t="s">
        <v>141</v>
      </c>
    </row>
    <row r="7" spans="1:159" ht="15" x14ac:dyDescent="0.2">
      <c r="A7" s="5" t="s">
        <v>4</v>
      </c>
      <c r="B7" s="40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123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124"/>
      <c r="AL7" s="123"/>
      <c r="AM7" s="47"/>
      <c r="AN7" s="47"/>
      <c r="AO7" s="47"/>
      <c r="AP7" s="125"/>
      <c r="AQ7" s="126"/>
      <c r="AR7" s="47"/>
      <c r="AS7" s="47"/>
      <c r="AT7" s="127"/>
      <c r="AU7" s="128"/>
      <c r="AV7" s="128"/>
      <c r="AW7" s="128"/>
      <c r="AX7" s="128"/>
      <c r="AY7" s="129"/>
      <c r="AZ7" s="47"/>
      <c r="BA7" s="47"/>
      <c r="BB7" s="47"/>
      <c r="BC7" s="127"/>
      <c r="BD7" s="47"/>
      <c r="BE7" s="47"/>
      <c r="BF7" s="47"/>
      <c r="BG7" s="47"/>
      <c r="BH7" s="130"/>
      <c r="BI7" s="47"/>
      <c r="BJ7" s="47"/>
      <c r="BK7" s="127"/>
      <c r="BL7" s="47"/>
      <c r="BM7" s="47"/>
      <c r="BN7" s="47"/>
      <c r="BO7" s="47"/>
      <c r="BP7" s="47"/>
      <c r="BQ7" s="130"/>
      <c r="BR7" s="47"/>
      <c r="BS7" s="47"/>
      <c r="BT7" s="127"/>
      <c r="BU7" s="47"/>
      <c r="BV7" s="47"/>
      <c r="BW7" s="47"/>
      <c r="BX7" s="47"/>
      <c r="BY7" s="130"/>
      <c r="BZ7" s="47"/>
      <c r="CA7" s="47"/>
      <c r="CB7" s="47"/>
      <c r="CC7" s="127"/>
      <c r="CD7" s="47"/>
      <c r="CE7" s="47"/>
      <c r="CF7" s="47"/>
      <c r="CG7" s="127"/>
      <c r="CH7" s="130"/>
      <c r="CI7" s="47"/>
      <c r="CJ7" s="47"/>
      <c r="CK7" s="127"/>
      <c r="CL7" s="47"/>
      <c r="CM7" s="47"/>
      <c r="CN7" s="47"/>
      <c r="CO7" s="47"/>
      <c r="CP7" s="127"/>
      <c r="CQ7" s="47"/>
      <c r="CR7" s="47"/>
      <c r="CS7" s="47"/>
      <c r="CT7" s="47"/>
      <c r="CU7" s="125"/>
      <c r="CV7" s="126"/>
      <c r="CW7" s="126"/>
      <c r="CX7" s="131"/>
      <c r="CY7" s="47"/>
      <c r="CZ7" s="47"/>
      <c r="DA7" s="47"/>
      <c r="DB7" s="47"/>
      <c r="DC7" s="127"/>
      <c r="DD7" s="47"/>
      <c r="DE7" s="47"/>
      <c r="DF7" s="47"/>
      <c r="DG7" s="47"/>
      <c r="DH7" s="125"/>
      <c r="DI7" s="126"/>
      <c r="DJ7" s="126"/>
      <c r="DK7" s="131"/>
      <c r="DL7" s="132"/>
      <c r="DM7" s="133"/>
      <c r="DN7" s="133"/>
      <c r="DO7" s="133"/>
      <c r="DP7" s="134"/>
      <c r="DQ7" s="132"/>
      <c r="DR7" s="133"/>
      <c r="DS7" s="133"/>
      <c r="DT7" s="134"/>
      <c r="DU7" s="132"/>
      <c r="DV7" s="133"/>
      <c r="DW7" s="133"/>
      <c r="DX7" s="133"/>
      <c r="DY7" s="134"/>
      <c r="DZ7" s="132"/>
      <c r="EA7" s="133"/>
      <c r="EB7" s="133"/>
      <c r="EC7" s="134"/>
      <c r="ED7" s="132"/>
      <c r="EE7" s="27"/>
      <c r="EF7" s="133"/>
      <c r="EG7" s="134"/>
      <c r="EH7" s="133"/>
      <c r="EI7" s="133"/>
      <c r="EJ7" s="133"/>
      <c r="EK7" s="27"/>
      <c r="EL7" s="134"/>
      <c r="EM7" s="132"/>
      <c r="EN7" s="133"/>
      <c r="EO7" s="133"/>
      <c r="EP7" s="134"/>
      <c r="EQ7" s="132"/>
      <c r="ER7" s="27"/>
      <c r="ES7" s="133"/>
      <c r="ET7" s="134"/>
      <c r="EU7" s="132"/>
      <c r="EV7" s="133"/>
      <c r="EW7" s="27"/>
      <c r="EX7" s="134"/>
      <c r="EY7" s="125"/>
      <c r="EZ7" s="27"/>
      <c r="FA7" s="126"/>
      <c r="FB7" s="27"/>
      <c r="FC7" s="52"/>
    </row>
    <row r="8" spans="1:159" x14ac:dyDescent="0.2">
      <c r="A8" s="6" t="s">
        <v>5</v>
      </c>
      <c r="B8" s="41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135"/>
      <c r="AA8" s="48"/>
      <c r="AB8" s="48"/>
      <c r="AC8" s="48"/>
      <c r="AD8" s="48"/>
      <c r="AE8" s="48"/>
      <c r="AF8" s="1"/>
      <c r="AG8" s="47"/>
      <c r="AH8" s="47"/>
      <c r="AI8" s="1"/>
      <c r="AJ8" s="48"/>
      <c r="AK8" s="53"/>
      <c r="AL8" s="135"/>
      <c r="AM8" s="47"/>
      <c r="AN8" s="47"/>
      <c r="AO8" s="47"/>
      <c r="AP8" s="136"/>
      <c r="AQ8" s="48"/>
      <c r="AR8" s="47"/>
      <c r="AS8" s="47"/>
      <c r="AT8" s="127"/>
      <c r="AU8" s="137"/>
      <c r="AV8" s="137"/>
      <c r="AW8" s="137"/>
      <c r="AX8" s="137"/>
      <c r="AY8" s="138"/>
      <c r="AZ8" s="47"/>
      <c r="BA8" s="47"/>
      <c r="BB8" s="47"/>
      <c r="BC8" s="127"/>
      <c r="BD8" s="47"/>
      <c r="BE8" s="47"/>
      <c r="BF8" s="47"/>
      <c r="BG8" s="47"/>
      <c r="BH8" s="130"/>
      <c r="BI8" s="47"/>
      <c r="BJ8" s="47"/>
      <c r="BK8" s="127"/>
      <c r="BL8" s="47"/>
      <c r="BM8" s="47"/>
      <c r="BN8" s="47"/>
      <c r="BO8" s="47"/>
      <c r="BP8" s="47"/>
      <c r="BQ8" s="130"/>
      <c r="BR8" s="47"/>
      <c r="BS8" s="47"/>
      <c r="BT8" s="127"/>
      <c r="BU8" s="47"/>
      <c r="BV8" s="47"/>
      <c r="BW8" s="47"/>
      <c r="BX8" s="47"/>
      <c r="BY8" s="130"/>
      <c r="BZ8" s="47"/>
      <c r="CA8" s="47"/>
      <c r="CB8" s="47"/>
      <c r="CC8" s="127"/>
      <c r="CD8" s="47"/>
      <c r="CE8" s="47"/>
      <c r="CF8" s="47"/>
      <c r="CG8" s="127"/>
      <c r="CH8" s="130"/>
      <c r="CI8" s="47"/>
      <c r="CJ8" s="47"/>
      <c r="CK8" s="127"/>
      <c r="CL8" s="47"/>
      <c r="CM8" s="47"/>
      <c r="CN8" s="47"/>
      <c r="CO8" s="47"/>
      <c r="CP8" s="127"/>
      <c r="CQ8" s="47"/>
      <c r="CR8" s="47"/>
      <c r="CS8" s="47"/>
      <c r="CT8" s="47"/>
      <c r="CU8" s="136"/>
      <c r="CV8" s="48"/>
      <c r="CW8" s="48"/>
      <c r="CX8" s="139"/>
      <c r="CY8" s="47"/>
      <c r="CZ8" s="47"/>
      <c r="DA8" s="47"/>
      <c r="DB8" s="47"/>
      <c r="DC8" s="127"/>
      <c r="DD8" s="47"/>
      <c r="DE8" s="47"/>
      <c r="DF8" s="47"/>
      <c r="DG8" s="47"/>
      <c r="DH8" s="136"/>
      <c r="DI8" s="48"/>
      <c r="DJ8" s="48"/>
      <c r="DK8" s="139"/>
      <c r="DL8" s="140"/>
      <c r="DM8" s="41"/>
      <c r="DN8" s="41"/>
      <c r="DO8" s="41"/>
      <c r="DP8" s="141"/>
      <c r="DQ8" s="140"/>
      <c r="DR8" s="41"/>
      <c r="DS8" s="41"/>
      <c r="DT8" s="141"/>
      <c r="DU8" s="140"/>
      <c r="DV8" s="41"/>
      <c r="DW8" s="41"/>
      <c r="DX8" s="41"/>
      <c r="DY8" s="141"/>
      <c r="DZ8" s="140"/>
      <c r="EA8" s="41"/>
      <c r="EB8" s="41"/>
      <c r="EC8" s="141"/>
      <c r="ED8" s="140"/>
      <c r="EE8" s="28"/>
      <c r="EF8" s="41"/>
      <c r="EG8" s="141"/>
      <c r="EH8" s="41"/>
      <c r="EI8" s="41"/>
      <c r="EJ8" s="41"/>
      <c r="EK8" s="28"/>
      <c r="EL8" s="141"/>
      <c r="EM8" s="140"/>
      <c r="EN8" s="41"/>
      <c r="EO8" s="41"/>
      <c r="EP8" s="141"/>
      <c r="EQ8" s="140"/>
      <c r="ER8" s="28"/>
      <c r="ES8" s="41"/>
      <c r="ET8" s="141"/>
      <c r="EU8" s="140"/>
      <c r="EV8" s="41"/>
      <c r="EW8" s="28"/>
      <c r="EX8" s="141"/>
      <c r="EY8" s="136"/>
      <c r="EZ8" s="28"/>
      <c r="FA8" s="48"/>
      <c r="FB8" s="28"/>
      <c r="FC8" s="53"/>
    </row>
    <row r="9" spans="1:159" x14ac:dyDescent="0.2">
      <c r="A9" s="7" t="s">
        <v>6</v>
      </c>
      <c r="B9" s="35">
        <v>0.1285</v>
      </c>
      <c r="C9" s="35">
        <v>0.114</v>
      </c>
      <c r="D9" s="35">
        <v>0.1142</v>
      </c>
      <c r="E9" s="35">
        <v>0.1144</v>
      </c>
      <c r="F9" s="35">
        <v>0.1061</v>
      </c>
      <c r="G9" s="35">
        <v>0.12239999999999999</v>
      </c>
      <c r="H9" s="35">
        <v>0.1186</v>
      </c>
      <c r="I9" s="35">
        <v>0.12989999999999999</v>
      </c>
      <c r="J9" s="35">
        <v>9.9000000000000005E-2</v>
      </c>
      <c r="K9" s="35">
        <v>0.12759999999999999</v>
      </c>
      <c r="L9" s="35">
        <v>0.12139999999999999</v>
      </c>
      <c r="M9" s="35">
        <v>0.12330000000000001</v>
      </c>
      <c r="N9" s="35">
        <v>6.5100000000000005E-2</v>
      </c>
      <c r="O9" s="35">
        <v>7.4300000000000005E-2</v>
      </c>
      <c r="P9" s="35">
        <v>0.1085</v>
      </c>
      <c r="Q9" s="35">
        <v>0.10340000000000001</v>
      </c>
      <c r="R9" s="35">
        <v>0.123</v>
      </c>
      <c r="S9" s="142">
        <v>0.1119</v>
      </c>
      <c r="T9" s="142">
        <v>0.1211</v>
      </c>
      <c r="U9" s="142">
        <v>0.1055</v>
      </c>
      <c r="V9" s="142">
        <v>0.11849999999999999</v>
      </c>
      <c r="W9" s="142">
        <v>0.10128935636960446</v>
      </c>
      <c r="X9" s="142">
        <v>0.130125212319222</v>
      </c>
      <c r="Y9" s="142">
        <v>0.13308139417749504</v>
      </c>
      <c r="Z9" s="143">
        <v>0.11722217864420409</v>
      </c>
      <c r="AA9" s="35">
        <v>0.11445223835651214</v>
      </c>
      <c r="AB9" s="8">
        <v>0.11351199811893531</v>
      </c>
      <c r="AC9" s="35">
        <v>0.10833990725732452</v>
      </c>
      <c r="AD9" s="35">
        <v>0.11497908421809254</v>
      </c>
      <c r="AE9" s="144">
        <v>0.1293082817862044</v>
      </c>
      <c r="AF9" s="35">
        <v>0.12161877625647353</v>
      </c>
      <c r="AG9" s="144">
        <v>0.11629130314380147</v>
      </c>
      <c r="AH9" s="142">
        <v>0.11092131209055919</v>
      </c>
      <c r="AI9" s="142">
        <v>0.11479072610365353</v>
      </c>
      <c r="AJ9" s="35">
        <v>0.12069666331033083</v>
      </c>
      <c r="AK9" s="145">
        <v>0.10500652963407485</v>
      </c>
      <c r="AL9" s="143">
        <v>0.11148681742772808</v>
      </c>
      <c r="AM9" s="146">
        <v>9.3133992855704076E-2</v>
      </c>
      <c r="AN9" s="146">
        <f>'[1]P1C$'!$AK$199</f>
        <v>8.0770248556980645E-2</v>
      </c>
      <c r="AO9" s="146">
        <f>'[1]P1C$'!$AK$204</f>
        <v>8.2690386329866278E-2</v>
      </c>
      <c r="AP9" s="147">
        <f>+'[1]P1C$'!$AG196</f>
        <v>8.3261840166405005E-2</v>
      </c>
      <c r="AQ9" s="146">
        <f>+'[1]P1C$'!$AG197</f>
        <v>8.704711883377679E-2</v>
      </c>
      <c r="AR9" s="146">
        <f>+'[1]P1C$'!$AG198</f>
        <v>7.6239475850729488E-2</v>
      </c>
      <c r="AS9" s="146">
        <f>+'[1]P1C$'!$AG199</f>
        <v>8.0922687421232667E-2</v>
      </c>
      <c r="AT9" s="148">
        <f>+'[1]P1C$'!$AG200</f>
        <v>6.8512785625295461E-2</v>
      </c>
      <c r="AU9" s="149">
        <f>+'[1]P1C$'!$AG201</f>
        <v>7.8586573881274671E-2</v>
      </c>
      <c r="AV9" s="146">
        <f>+'[1]P1C$'!$AG202</f>
        <v>5.8259145292604023E-2</v>
      </c>
      <c r="AW9" s="146">
        <f>+'[1]P1C$'!$AG203</f>
        <v>7.8353065170887026E-2</v>
      </c>
      <c r="AX9" s="146">
        <f>+'[1]P1C$'!$AG204</f>
        <v>8.8265807434894594E-2</v>
      </c>
      <c r="AY9" s="147">
        <f>+'[1]P1C$'!$AG205</f>
        <v>6.8469530737033879E-2</v>
      </c>
      <c r="AZ9" s="146">
        <f>+'[1]P1C$'!$AG206</f>
        <v>8.813992650327232E-2</v>
      </c>
      <c r="BA9" s="146">
        <f>+'[1]P1C$'!$AG207</f>
        <v>6.9880137254460503E-2</v>
      </c>
      <c r="BB9" s="146">
        <f>+'[1]P1C$'!$AG208</f>
        <v>7.1071023129923652E-2</v>
      </c>
      <c r="BC9" s="148">
        <f>+'[1]P1C$'!$AG209</f>
        <v>7.7026040238302576E-2</v>
      </c>
      <c r="BD9" s="149">
        <f>+'[1]P1C$'!$AG210</f>
        <v>7.5482049260037737E-2</v>
      </c>
      <c r="BE9" s="146">
        <f>+'[1]P1C$'!$AG211</f>
        <v>6.9047110145145654E-2</v>
      </c>
      <c r="BF9" s="146">
        <f>+'[1]P1C$'!$AG212</f>
        <v>5.0503857946874189E-2</v>
      </c>
      <c r="BG9" s="146">
        <f>+'[1]P1C$'!$AG213</f>
        <v>7.358617426155338E-2</v>
      </c>
      <c r="BH9" s="147">
        <f>+'[1]P1C$'!$AG214</f>
        <v>7.3198069486568748E-2</v>
      </c>
      <c r="BI9" s="146">
        <f>+'[1]P1C$'!$AG215</f>
        <v>7.3513503767287575E-2</v>
      </c>
      <c r="BJ9" s="146">
        <f>+'[1]P1C$'!$AG216</f>
        <v>7.6763374159426953E-2</v>
      </c>
      <c r="BK9" s="148">
        <f>+'[1]P1C$'!$AG217</f>
        <v>7.3799619164318098E-2</v>
      </c>
      <c r="BL9" s="149">
        <f>+'[1]P1C$'!$AG218</f>
        <v>4.4049190849833886E-2</v>
      </c>
      <c r="BM9" s="146">
        <f>+'[1]P1C$'!$AG219</f>
        <v>7.3851902079630091E-2</v>
      </c>
      <c r="BN9" s="146">
        <f>+'[1]P1C$'!$AG220</f>
        <v>7.5137086635826231E-2</v>
      </c>
      <c r="BO9" s="146">
        <f>+'[1]P1C$'!$AG221</f>
        <v>7.7377712955342834E-2</v>
      </c>
      <c r="BP9" s="146">
        <f>+'[1]P1C$'!$AG222</f>
        <v>4.670573496437349E-2</v>
      </c>
      <c r="BQ9" s="147">
        <f>+'[1]P1C$'!$AG223</f>
        <v>7.0081154477250857E-2</v>
      </c>
      <c r="BR9" s="146">
        <f>+'[1]P1C$'!$AG224</f>
        <v>7.300514911676724E-2</v>
      </c>
      <c r="BS9" s="146">
        <f>+'[1]P1C$'!$AG225</f>
        <v>7.555632864095968E-2</v>
      </c>
      <c r="BT9" s="148">
        <f>+'[1]P1C$'!$AG226</f>
        <v>6.3198987519925365E-2</v>
      </c>
      <c r="BU9" s="149">
        <f>+'[1]P1C$'!$AG227</f>
        <v>6.1058628697433621E-2</v>
      </c>
      <c r="BV9" s="146">
        <f>+'[1]P1C$'!$AG228</f>
        <v>7.0179347092428235E-2</v>
      </c>
      <c r="BW9" s="146">
        <f>+'[1]P1C$'!$AG229</f>
        <v>7.4979560528607547E-2</v>
      </c>
      <c r="BX9" s="146">
        <f>+'[1]P1C$'!$AG230</f>
        <v>9.5400794146590279E-2</v>
      </c>
      <c r="BY9" s="147">
        <f>+'[2]P1C$'!$U$4</f>
        <v>4.700770966524085E-2</v>
      </c>
      <c r="BZ9" s="146">
        <f>+'[2]P1C$'!$U$5</f>
        <v>7.8133086571002708E-2</v>
      </c>
      <c r="CA9" s="146">
        <f>+'[2]P1C$'!$U$6</f>
        <v>6.1622701634389425E-2</v>
      </c>
      <c r="CB9" s="146">
        <f>+'[2]P1C$'!$U$7</f>
        <v>7.445070450542883E-2</v>
      </c>
      <c r="CC9" s="148">
        <f>+'[2]P1C$'!$U$8</f>
        <v>6.3095334764515787E-2</v>
      </c>
      <c r="CD9" s="149">
        <f>+'[2]P1C$'!$U$9</f>
        <v>6.1819807646661402E-2</v>
      </c>
      <c r="CE9" s="146">
        <f>+'[2]P1C$'!$U$10</f>
        <v>5.2533444243407147E-2</v>
      </c>
      <c r="CF9" s="146">
        <f>+'[2]P1C$'!$U$11</f>
        <v>7.3813269927274772E-2</v>
      </c>
      <c r="CG9" s="148">
        <f>+'[2]P1C$'!$U$12</f>
        <v>7.4549515403397965E-2</v>
      </c>
      <c r="CH9" s="147">
        <f>+'[2]P1C$'!$U$13</f>
        <v>5.2449363348069163E-2</v>
      </c>
      <c r="CI9" s="8">
        <f>+'[2]P1C$'!$U$14</f>
        <v>6.4534226232237354E-2</v>
      </c>
      <c r="CJ9" s="8">
        <f>+'[2]P1C$'!$U$15</f>
        <v>6.6868927591624827E-2</v>
      </c>
      <c r="CK9" s="148">
        <f>+'[3]P1C$'!$U$16</f>
        <v>8.1369286991364684E-2</v>
      </c>
      <c r="CL9" s="150">
        <f>+'[3]P1C$'!$U$17</f>
        <v>4.8077385047671166E-2</v>
      </c>
      <c r="CM9" s="146">
        <f>+'[3]P1C$'!$U$18</f>
        <v>5.910268709290694E-2</v>
      </c>
      <c r="CN9" s="146">
        <f>+'[3]P1C$'!$U$19</f>
        <v>6.1776545323651441E-2</v>
      </c>
      <c r="CO9" s="146">
        <f>+'[3]P1C$'!$U$20</f>
        <v>6.1182960414244841E-2</v>
      </c>
      <c r="CP9" s="148">
        <f>+'[3]P1C$'!$U$21</f>
        <v>6.0188658025491462E-2</v>
      </c>
      <c r="CQ9" s="150">
        <f>+'[3]P1C$'!$U$22</f>
        <v>6.3491903417328757E-2</v>
      </c>
      <c r="CR9" s="146">
        <f>+'[3]P1C$'!$U$23</f>
        <v>6.9052432128942257E-2</v>
      </c>
      <c r="CS9" s="146">
        <f>+'[3]P1C$'!$U$24</f>
        <v>7.0223327203283392E-2</v>
      </c>
      <c r="CT9" s="146">
        <f>+'[3]P1C$'!$U$25</f>
        <v>7.162405328644475E-2</v>
      </c>
      <c r="CU9" s="150">
        <f>+'[3]P1C$'!$U$26</f>
        <v>4.6913893299498632E-2</v>
      </c>
      <c r="CV9" s="146">
        <f>+'[3]P1C$'!$U$27</f>
        <v>6.4452865384954164E-2</v>
      </c>
      <c r="CW9" s="146">
        <f>+'[3]P1C$'!$U$28</f>
        <v>6.7040498189974818E-2</v>
      </c>
      <c r="CX9" s="148">
        <f>+'[3]P1C$'!$U$29</f>
        <v>6.2931389066107901E-2</v>
      </c>
      <c r="CY9" s="146">
        <f>+'[3]P1C$'!$U$30</f>
        <v>4.3974094709542111E-2</v>
      </c>
      <c r="CZ9" s="146">
        <f>+'[3]P1C$'!$U$31</f>
        <v>7.0543831987672834E-2</v>
      </c>
      <c r="DA9" s="146">
        <f>+'[3]P1C$'!$U$32</f>
        <v>7.1657644743382126E-2</v>
      </c>
      <c r="DB9" s="146">
        <f>+'[3]P1C$'!$U$33</f>
        <v>6.9727716680648658E-2</v>
      </c>
      <c r="DC9" s="148">
        <f>+'[3]P1C$'!$U$34</f>
        <v>5.2338538539337204E-2</v>
      </c>
      <c r="DD9" s="150">
        <f>+'[3]P1C$'!$U$35</f>
        <v>4.5564075196313711E-2</v>
      </c>
      <c r="DE9" s="146">
        <f>+'[3]P1C$'!$U$36</f>
        <v>6.6980756722517049E-2</v>
      </c>
      <c r="DF9" s="146">
        <f>+'[3]P1C$'!$U$37</f>
        <v>5.4457182488259731E-2</v>
      </c>
      <c r="DG9" s="146">
        <f>+'[3]P1C$'!$U$38</f>
        <v>5.2251725455092275E-2</v>
      </c>
      <c r="DH9" s="150">
        <f>+'[3]P1C$'!$U$39</f>
        <v>4.2567639676409197E-2</v>
      </c>
      <c r="DI9" s="146">
        <f>+'[3]P1C$'!$U$40</f>
        <v>4.6915937667669619E-2</v>
      </c>
      <c r="DJ9" s="146">
        <f>+'[3]P1C$'!$U$41</f>
        <v>5.2737616301370333E-2</v>
      </c>
      <c r="DK9" s="148">
        <f>+'[3]P1C$'!$U$42</f>
        <v>5.3707347741248093E-2</v>
      </c>
      <c r="DL9" s="150">
        <f>+'[3]P1C$'!$U$43</f>
        <v>4.2147515979309311E-2</v>
      </c>
      <c r="DM9" s="146">
        <f>+'[3]P1C$'!$U$44</f>
        <v>5.4598635482480513E-2</v>
      </c>
      <c r="DN9" s="146">
        <f>+'[3]P1C$'!$U$45</f>
        <v>5.0466678200755233E-2</v>
      </c>
      <c r="DO9" s="146">
        <f>+'[3]P1C$'!$U$46</f>
        <v>5.7069851568749441E-2</v>
      </c>
      <c r="DP9" s="148">
        <f>+'[3]P1C$'!$U$47</f>
        <v>4.1522310369948502E-2</v>
      </c>
      <c r="DQ9" s="150">
        <f>+'[3]P1C$'!$U$48</f>
        <v>5.0771463968139474E-2</v>
      </c>
      <c r="DR9" s="146">
        <f>+'[3]P1C$'!$U$49</f>
        <v>5.0344240043519194E-2</v>
      </c>
      <c r="DS9" s="146">
        <f>+'[3]P1C$'!$U$50</f>
        <v>5.0161289760528735E-2</v>
      </c>
      <c r="DT9" s="148">
        <f>+'[3]P1C$'!$U$51</f>
        <v>4.2641314872113818E-2</v>
      </c>
      <c r="DU9" s="150">
        <f>+'[3]P1C$'!$U$52</f>
        <v>4.2633245227024323E-2</v>
      </c>
      <c r="DV9" s="146">
        <f>+'[3]P1C$'!$U$53</f>
        <v>5.0171189518217932E-2</v>
      </c>
      <c r="DW9" s="146">
        <f>+'[3]P1C$'!$U$54</f>
        <v>5.0632695329417478E-2</v>
      </c>
      <c r="DX9" s="146">
        <f>+'[3]P1C$'!$U$55</f>
        <v>6.8011766696921577E-2</v>
      </c>
      <c r="DY9" s="148">
        <f>+'[3]P1C$'!$U$56</f>
        <v>4.1443258423325351E-2</v>
      </c>
      <c r="DZ9" s="150">
        <f>+'[3]P1C$'!$U$57</f>
        <v>5.047239307017768E-2</v>
      </c>
      <c r="EA9" s="146">
        <f>+'[3]P1C$'!$U$58</f>
        <v>5.299929236530769E-2</v>
      </c>
      <c r="EB9" s="146">
        <f>+'[3]P1C$'!$U$59</f>
        <v>5.3955859976175899E-2</v>
      </c>
      <c r="EC9" s="148">
        <f>+'[3]P1C$'!$U$60</f>
        <v>4.6167335671823975E-2</v>
      </c>
      <c r="ED9" s="150">
        <f>+'[3]P1C$'!$U$61</f>
        <v>4.108940439630137E-2</v>
      </c>
      <c r="EE9" s="8">
        <f>+'[3]P1C$'!$U$62</f>
        <v>5.0142805591328617E-2</v>
      </c>
      <c r="EF9" s="146">
        <f>+'[3]P1C$'!$U$63</f>
        <v>5.2566742152336407E-2</v>
      </c>
      <c r="EG9" s="148">
        <f>+'[3]P1C$'!$U$64</f>
        <v>5.1015656836109841E-2</v>
      </c>
      <c r="EH9" s="146">
        <f>+'[3]P1C$'!$U$65</f>
        <v>4.2041134723649426E-2</v>
      </c>
      <c r="EI9" s="146">
        <f>+'[3]P1C$'!$U$66</f>
        <v>5.0704530890568519E-2</v>
      </c>
      <c r="EJ9" s="146">
        <f>+'[3]P1C$'!$U$67</f>
        <v>4.9959507612458508E-2</v>
      </c>
      <c r="EK9" s="8">
        <f>+'[3]P1C$'!$U$68</f>
        <v>4.9583241742710123E-2</v>
      </c>
      <c r="EL9" s="148">
        <f>+'[3]P1C$'!$U$69</f>
        <v>4.97528168826777E-2</v>
      </c>
      <c r="EM9" s="150">
        <f>+'[3]P1C$'!$U$70</f>
        <v>4.9599108241519987E-2</v>
      </c>
      <c r="EN9" s="146">
        <f>+'[3]P1C$'!$U$71</f>
        <v>5.046791168841442E-2</v>
      </c>
      <c r="EO9" s="146">
        <f>+'[3]P1C$'!$U$72</f>
        <v>5.1259972903474296E-2</v>
      </c>
      <c r="EP9" s="148">
        <f>+'[3]P1C$'!$U$73</f>
        <v>4.989647319606344E-2</v>
      </c>
      <c r="EQ9" s="150">
        <f>+'[3]P1C$'!$U$74</f>
        <v>4.8398385155132444E-2</v>
      </c>
      <c r="ER9" s="8">
        <f>+'[3]P1C$'!$U$75</f>
        <v>5.0570131391443798E-2</v>
      </c>
      <c r="ES9" s="146">
        <f>+'[3]P1C$'!$U$76</f>
        <v>4.6424038764812124E-2</v>
      </c>
      <c r="ET9" s="148">
        <f>+'[3]P1C$'!$U$77</f>
        <v>4.8437581238695189E-2</v>
      </c>
      <c r="EU9" s="150">
        <f>+'[3]P1C$'!$U$78</f>
        <v>4.8905806968339967E-2</v>
      </c>
      <c r="EV9" s="146">
        <f>+'[3]P1C$'!$U$79</f>
        <v>5.0081483660708373E-2</v>
      </c>
      <c r="EW9" s="8">
        <f>+'[3]P1C$'!$U$80</f>
        <v>4.7948572922494735E-2</v>
      </c>
      <c r="EX9" s="148">
        <f>+'[3]P1C$'!$U$81</f>
        <v>4.9556412056262558E-2</v>
      </c>
      <c r="EY9" s="147">
        <f>+'[3]P1C$'!$U$82</f>
        <v>4.8839355394391298E-2</v>
      </c>
      <c r="EZ9" s="8">
        <f>+'[3]P1C$'!$U$83</f>
        <v>4.4188490059934547E-2</v>
      </c>
      <c r="FA9" s="149">
        <f>+'[3]P1C$'!$U$84</f>
        <v>4.9089371389886512E-2</v>
      </c>
      <c r="FB9" s="8">
        <f>+'[3]P1C$'!$U$85</f>
        <v>4.9146673391138637E-2</v>
      </c>
      <c r="FC9" s="151">
        <f>+'[3]P1C$'!$U$86</f>
        <v>4.7128302245287017E-2</v>
      </c>
    </row>
    <row r="10" spans="1:159" hidden="1" x14ac:dyDescent="0.2">
      <c r="A10" s="7" t="s">
        <v>7</v>
      </c>
      <c r="B10" s="35">
        <v>9.4299999999999995E-2</v>
      </c>
      <c r="C10" s="35">
        <v>7.2499999999999995E-2</v>
      </c>
      <c r="D10" s="35">
        <v>8.2600000000000007E-2</v>
      </c>
      <c r="E10" s="35"/>
      <c r="F10" s="35">
        <v>0.1008</v>
      </c>
      <c r="G10" s="35">
        <v>0.1172</v>
      </c>
      <c r="H10" s="35"/>
      <c r="I10" s="35">
        <v>0.13739999999999999</v>
      </c>
      <c r="J10" s="35">
        <v>0.09</v>
      </c>
      <c r="K10" s="35">
        <v>7.6899999999999996E-2</v>
      </c>
      <c r="L10" s="35">
        <v>9.4600000000000004E-2</v>
      </c>
      <c r="M10" s="35">
        <v>0.1225</v>
      </c>
      <c r="N10" s="35">
        <v>5.7500000000000002E-2</v>
      </c>
      <c r="O10" s="35"/>
      <c r="P10" s="35">
        <v>0.06</v>
      </c>
      <c r="Q10" s="35">
        <v>0.06</v>
      </c>
      <c r="R10" s="35">
        <v>0.12130000000000001</v>
      </c>
      <c r="S10" s="142">
        <v>0.1231</v>
      </c>
      <c r="T10" s="142">
        <v>0.1244</v>
      </c>
      <c r="U10" s="142">
        <v>0.1328</v>
      </c>
      <c r="V10" s="142">
        <v>0.1429</v>
      </c>
      <c r="W10" s="142">
        <v>7.7499999999999999E-2</v>
      </c>
      <c r="X10" s="142">
        <v>7.7499999999999999E-2</v>
      </c>
      <c r="Y10" s="142">
        <v>0.14742</v>
      </c>
      <c r="Z10" s="143">
        <v>0.1323</v>
      </c>
      <c r="AA10" s="35">
        <v>0.13020000000000001</v>
      </c>
      <c r="AB10" s="8">
        <v>0.1472889592806314</v>
      </c>
      <c r="AC10" s="35">
        <v>0.09</v>
      </c>
      <c r="AD10" s="35">
        <v>7.9342858752182652E-2</v>
      </c>
      <c r="AE10" s="144">
        <v>9.8823598267587492E-2</v>
      </c>
      <c r="AF10" s="35">
        <v>9.6667248844269638E-2</v>
      </c>
      <c r="AG10" s="144">
        <v>0.13672573401013713</v>
      </c>
      <c r="AH10" s="142">
        <v>0.10205630450014902</v>
      </c>
      <c r="AI10" s="142">
        <v>0.11752270921359653</v>
      </c>
      <c r="AJ10" s="35">
        <v>8.5000000000000006E-2</v>
      </c>
      <c r="AK10" s="152" t="e">
        <v>#DIV/0!</v>
      </c>
      <c r="AL10" s="143"/>
      <c r="AM10" s="146"/>
      <c r="AN10" s="146"/>
      <c r="AO10" s="146"/>
      <c r="AP10" s="153"/>
      <c r="AQ10" s="154"/>
      <c r="AR10" s="154"/>
      <c r="AS10" s="154"/>
      <c r="AT10" s="155"/>
      <c r="AU10" s="156"/>
      <c r="AV10" s="154"/>
      <c r="AW10" s="154"/>
      <c r="AX10" s="154"/>
      <c r="AY10" s="153"/>
      <c r="AZ10" s="154"/>
      <c r="BA10" s="154"/>
      <c r="BB10" s="154"/>
      <c r="BC10" s="155"/>
      <c r="BD10" s="156"/>
      <c r="BE10" s="154"/>
      <c r="BF10" s="154"/>
      <c r="BG10" s="154"/>
      <c r="BH10" s="153"/>
      <c r="BI10" s="154"/>
      <c r="BJ10" s="154"/>
      <c r="BK10" s="155"/>
      <c r="BL10" s="156"/>
      <c r="BM10" s="154"/>
      <c r="BN10" s="154"/>
      <c r="BO10" s="154"/>
      <c r="BP10" s="154"/>
      <c r="BQ10" s="153"/>
      <c r="BR10" s="154"/>
      <c r="BS10" s="154"/>
      <c r="BT10" s="155"/>
      <c r="BU10" s="156"/>
      <c r="BV10" s="154"/>
      <c r="BW10" s="154"/>
      <c r="BX10" s="154"/>
      <c r="BY10" s="153"/>
      <c r="BZ10" s="154"/>
      <c r="CA10" s="154"/>
      <c r="CB10" s="154"/>
      <c r="CC10" s="155"/>
      <c r="CD10" s="156"/>
      <c r="CE10" s="154"/>
      <c r="CF10" s="154"/>
      <c r="CG10" s="155"/>
      <c r="CH10" s="153"/>
      <c r="CI10" s="29"/>
      <c r="CJ10" s="29"/>
      <c r="CK10" s="155"/>
      <c r="CL10" s="157"/>
      <c r="CM10" s="154"/>
      <c r="CN10" s="154"/>
      <c r="CO10" s="154"/>
      <c r="CP10" s="155"/>
      <c r="CQ10" s="157"/>
      <c r="CR10" s="154"/>
      <c r="CS10" s="154"/>
      <c r="CT10" s="154"/>
      <c r="CU10" s="157"/>
      <c r="CV10" s="154"/>
      <c r="CW10" s="154"/>
      <c r="CX10" s="155"/>
      <c r="CY10" s="154"/>
      <c r="CZ10" s="154"/>
      <c r="DA10" s="154"/>
      <c r="DB10" s="154"/>
      <c r="DC10" s="155"/>
      <c r="DD10" s="157"/>
      <c r="DE10" s="154"/>
      <c r="DF10" s="154"/>
      <c r="DG10" s="154"/>
      <c r="DH10" s="157"/>
      <c r="DI10" s="154"/>
      <c r="DJ10" s="154"/>
      <c r="DK10" s="155"/>
      <c r="DL10" s="157"/>
      <c r="DM10" s="154"/>
      <c r="DN10" s="154"/>
      <c r="DO10" s="154"/>
      <c r="DP10" s="155"/>
      <c r="DQ10" s="157"/>
      <c r="DR10" s="154"/>
      <c r="DS10" s="154"/>
      <c r="DT10" s="155"/>
      <c r="DU10" s="157"/>
      <c r="DV10" s="154"/>
      <c r="DW10" s="154"/>
      <c r="DX10" s="154"/>
      <c r="DY10" s="155"/>
      <c r="DZ10" s="157"/>
      <c r="EA10" s="154"/>
      <c r="EB10" s="154"/>
      <c r="EC10" s="155"/>
      <c r="ED10" s="157"/>
      <c r="EE10" s="29"/>
      <c r="EF10" s="154"/>
      <c r="EG10" s="155"/>
      <c r="EH10" s="154"/>
      <c r="EI10" s="154"/>
      <c r="EJ10" s="154"/>
      <c r="EK10" s="29"/>
      <c r="EL10" s="155"/>
      <c r="EM10" s="157"/>
      <c r="EN10" s="154"/>
      <c r="EO10" s="154"/>
      <c r="EP10" s="155"/>
      <c r="EQ10" s="157"/>
      <c r="ER10" s="29"/>
      <c r="ES10" s="154"/>
      <c r="ET10" s="155"/>
      <c r="EU10" s="157"/>
      <c r="EV10" s="154"/>
      <c r="EW10" s="29"/>
      <c r="EX10" s="155"/>
      <c r="EY10" s="153"/>
      <c r="EZ10" s="29"/>
      <c r="FA10" s="156"/>
      <c r="FB10" s="29"/>
      <c r="FC10" s="158"/>
    </row>
    <row r="11" spans="1:159" x14ac:dyDescent="0.2">
      <c r="A11" s="7" t="s">
        <v>9</v>
      </c>
      <c r="B11" s="35">
        <v>0.123</v>
      </c>
      <c r="C11" s="35">
        <v>0.1234</v>
      </c>
      <c r="D11" s="35">
        <v>9.4E-2</v>
      </c>
      <c r="E11" s="35">
        <v>9.5399999999999999E-2</v>
      </c>
      <c r="F11" s="35">
        <v>0.1132</v>
      </c>
      <c r="G11" s="35">
        <v>9.7900000000000001E-2</v>
      </c>
      <c r="H11" s="35">
        <v>0.1002</v>
      </c>
      <c r="I11" s="35">
        <v>0.1132</v>
      </c>
      <c r="J11" s="35">
        <v>0.1028</v>
      </c>
      <c r="K11" s="35">
        <v>0.1186</v>
      </c>
      <c r="L11" s="35">
        <v>0.1145</v>
      </c>
      <c r="M11" s="35">
        <v>0.1125</v>
      </c>
      <c r="N11" s="35">
        <v>0.1212</v>
      </c>
      <c r="O11" s="35">
        <v>0.1197</v>
      </c>
      <c r="P11" s="35">
        <v>0.12189999999999999</v>
      </c>
      <c r="Q11" s="35">
        <v>0.12230000000000001</v>
      </c>
      <c r="R11" s="35">
        <v>0.1149</v>
      </c>
      <c r="S11" s="142">
        <v>0.12</v>
      </c>
      <c r="T11" s="142">
        <v>0.11890000000000001</v>
      </c>
      <c r="U11" s="142">
        <v>0.1201</v>
      </c>
      <c r="V11" s="142">
        <v>0.1009</v>
      </c>
      <c r="W11" s="142">
        <v>0.1043215035209705</v>
      </c>
      <c r="X11" s="142">
        <v>0.12638210032806091</v>
      </c>
      <c r="Y11" s="142">
        <v>0.11832056996001455</v>
      </c>
      <c r="Z11" s="143">
        <v>0.12133441918173388</v>
      </c>
      <c r="AA11" s="35">
        <v>0.12375217722378838</v>
      </c>
      <c r="AB11" s="8">
        <v>0.1183629845733539</v>
      </c>
      <c r="AC11" s="35">
        <v>0.12135051719436489</v>
      </c>
      <c r="AD11" s="35">
        <v>0.11678979603057328</v>
      </c>
      <c r="AE11" s="144">
        <v>0.12746486890551015</v>
      </c>
      <c r="AF11" s="35">
        <v>0.12486722486603605</v>
      </c>
      <c r="AG11" s="144">
        <v>0.12273432266909065</v>
      </c>
      <c r="AH11" s="142">
        <v>0.12103804798570594</v>
      </c>
      <c r="AI11" s="142">
        <v>0.11998409314090183</v>
      </c>
      <c r="AJ11" s="35">
        <v>0.12302039441777174</v>
      </c>
      <c r="AK11" s="145">
        <v>0.11775487560990928</v>
      </c>
      <c r="AL11" s="143">
        <v>0.11112139217455222</v>
      </c>
      <c r="AM11" s="146">
        <v>0.10269747114046344</v>
      </c>
      <c r="AN11" s="146">
        <f>+'[1]P3C$'!$AK$199</f>
        <v>8.7260108276588574E-2</v>
      </c>
      <c r="AO11" s="146">
        <f>+'[1]P3C$'!$AK$204</f>
        <v>9.7882282891578021E-2</v>
      </c>
      <c r="AP11" s="147">
        <f>+'[1]P3C$'!$AG196</f>
        <v>9.474095655447895E-2</v>
      </c>
      <c r="AQ11" s="146">
        <f>+'[1]P3C$'!$AG197</f>
        <v>7.2403726354305586E-2</v>
      </c>
      <c r="AR11" s="146">
        <f>+'[1]P3C$'!$AG198</f>
        <v>7.7890232703782425E-2</v>
      </c>
      <c r="AS11" s="146">
        <f>+'[1]P3C$'!$AG199</f>
        <v>8.5810710772094997E-2</v>
      </c>
      <c r="AT11" s="148">
        <f>+'[1]P3C$'!$AG200</f>
        <v>7.5073950384055343E-2</v>
      </c>
      <c r="AU11" s="149">
        <f>+'[1]P3C$'!$AG201</f>
        <v>8.2071023616746785E-2</v>
      </c>
      <c r="AV11" s="146">
        <f>+'[1]P3C$'!$AG202</f>
        <v>8.0454240277675268E-2</v>
      </c>
      <c r="AW11" s="146">
        <f>+'[1]P3C$'!$AG203</f>
        <v>7.6942089115909176E-2</v>
      </c>
      <c r="AX11" s="146">
        <f>+'[1]P3C$'!$AG204</f>
        <v>7.7764005967633554E-2</v>
      </c>
      <c r="AY11" s="147">
        <f>+'[1]P3C$'!$AG205</f>
        <v>7.6153834857798863E-2</v>
      </c>
      <c r="AZ11" s="146">
        <f>+'[1]P3C$'!$AG206</f>
        <v>7.8021314073660586E-2</v>
      </c>
      <c r="BA11" s="146">
        <f>+'[1]P3C$'!$AG207</f>
        <v>9.0827963017092311E-2</v>
      </c>
      <c r="BB11" s="146">
        <f>+'[1]P3C$'!$AG208</f>
        <v>6.7985669243579724E-2</v>
      </c>
      <c r="BC11" s="148">
        <f>+'[1]P3C$'!$AG209</f>
        <v>8.2144509562514928E-2</v>
      </c>
      <c r="BD11" s="149">
        <f>+'[1]P3C$'!$AG210</f>
        <v>7.9514654833813869E-2</v>
      </c>
      <c r="BE11" s="146">
        <f>+'[1]P3C$'!$AG211</f>
        <v>6.1604673449294392E-2</v>
      </c>
      <c r="BF11" s="146">
        <f>+'[1]P3C$'!$AG212</f>
        <v>7.2664147203739107E-2</v>
      </c>
      <c r="BG11" s="146">
        <f>+'[1]P3C$'!$AG213</f>
        <v>7.5216169648046477E-2</v>
      </c>
      <c r="BH11" s="147">
        <f>+'[1]P3C$'!$AG214</f>
        <v>7.5087410520952746E-2</v>
      </c>
      <c r="BI11" s="146">
        <f>+'[1]P3C$'!$AG215</f>
        <v>6.4935888895864935E-2</v>
      </c>
      <c r="BJ11" s="146">
        <f>+'[1]P3C$'!$AG216</f>
        <v>7.8560463706933384E-2</v>
      </c>
      <c r="BK11" s="148">
        <f>+'[1]P3C$'!$AG217</f>
        <v>8.1224959266227095E-2</v>
      </c>
      <c r="BL11" s="149">
        <f>+'[1]P3C$'!$AG218</f>
        <v>7.3115768321052571E-2</v>
      </c>
      <c r="BM11" s="146">
        <f>+'[1]P3C$'!$AG219</f>
        <v>8.176377406193315E-2</v>
      </c>
      <c r="BN11" s="146">
        <f>+'[1]P3C$'!$AG220</f>
        <v>8.8109581240192372E-2</v>
      </c>
      <c r="BO11" s="146">
        <f>+'[1]P3C$'!$AG221</f>
        <v>6.1753367261554205E-2</v>
      </c>
      <c r="BP11" s="146">
        <f>+'[1]P3C$'!$AG222</f>
        <v>7.8266968698482028E-2</v>
      </c>
      <c r="BQ11" s="147">
        <f>+'[1]P3C$'!$AG223</f>
        <v>0.10203249111870114</v>
      </c>
      <c r="BR11" s="146">
        <f>+'[1]P3C$'!$AG224</f>
        <v>8.2794994052672752E-2</v>
      </c>
      <c r="BS11" s="146">
        <f>+'[1]P3C$'!$AG225</f>
        <v>7.0407076976564911E-2</v>
      </c>
      <c r="BT11" s="148">
        <f>+'[1]P3C$'!$AG226</f>
        <v>8.0116900924774748E-2</v>
      </c>
      <c r="BU11" s="149">
        <f>+'[1]P3C$'!$AG227</f>
        <v>7.4936425487799996E-2</v>
      </c>
      <c r="BV11" s="146">
        <f>+'[1]P3C$'!$AG228</f>
        <v>7.0734184326130378E-2</v>
      </c>
      <c r="BW11" s="146">
        <f>+'[1]P3C$'!$AG229</f>
        <v>7.4199944676444599E-2</v>
      </c>
      <c r="BX11" s="146">
        <f>+'[1]P3C$'!$AG230</f>
        <v>7.942182724987093E-2</v>
      </c>
      <c r="BY11" s="147">
        <f>+'[2]P3C$'!$U$4</f>
        <v>6.3599603090325335E-2</v>
      </c>
      <c r="BZ11" s="146">
        <f>+'[2]P3C$'!$U$5</f>
        <v>5.7473046479019699E-2</v>
      </c>
      <c r="CA11" s="146">
        <f>+'[2]P3C$'!$U$6</f>
        <v>8.0263800036761632E-2</v>
      </c>
      <c r="CB11" s="146">
        <f>+'[2]P3C$'!$U$7</f>
        <v>6.6441107821146705E-2</v>
      </c>
      <c r="CC11" s="148">
        <f>+'[2]P3C$'!$U$8</f>
        <v>8.1073696692823216E-2</v>
      </c>
      <c r="CD11" s="149">
        <f>+'[2]P3C$'!$U$9</f>
        <v>6.500744198092763E-2</v>
      </c>
      <c r="CE11" s="146">
        <f>+'[2]P3C$'!$U$10</f>
        <v>7.4324618706680376E-2</v>
      </c>
      <c r="CF11" s="146">
        <f>+'[2]P3C$'!$U$11</f>
        <v>6.5658909268425991E-2</v>
      </c>
      <c r="CG11" s="148">
        <f>+'[2]P3C$'!$U$12</f>
        <v>6.668223583568883E-2</v>
      </c>
      <c r="CH11" s="147">
        <f>+'[2]P3C$'!$U$13</f>
        <v>9.315920293599822E-2</v>
      </c>
      <c r="CI11" s="8">
        <f>+'[2]P3C$'!$U$14</f>
        <v>7.0189331025243662E-2</v>
      </c>
      <c r="CJ11" s="8">
        <f>+'[2]P3C$'!$U$15</f>
        <v>8.1745137612709767E-2</v>
      </c>
      <c r="CK11" s="148">
        <f>+'[3]P3C$'!$U$16</f>
        <v>6.5825516360987171E-2</v>
      </c>
      <c r="CL11" s="150">
        <f>+'[3]P3C$'!$U$17</f>
        <v>7.3808401534625853E-2</v>
      </c>
      <c r="CM11" s="146">
        <f>+'[3]P3C$'!$U$18</f>
        <v>6.6768176959750236E-2</v>
      </c>
      <c r="CN11" s="146">
        <f>+'[3]P3C$'!$U$19</f>
        <v>7.2767201814882027E-2</v>
      </c>
      <c r="CO11" s="146">
        <f>+'[3]P3C$'!$U$20</f>
        <v>7.27004211352546E-2</v>
      </c>
      <c r="CP11" s="148">
        <f>+'[3]P3C$'!$U$21</f>
        <v>7.5828107485594917E-2</v>
      </c>
      <c r="CQ11" s="150">
        <f>+'[3]P3C$'!$U$22</f>
        <v>6.2849548943375369E-2</v>
      </c>
      <c r="CR11" s="146">
        <f>+'[3]P3C$'!$U$23</f>
        <v>6.8503360586577092E-2</v>
      </c>
      <c r="CS11" s="146">
        <f>+'[3]P3C$'!$U$24</f>
        <v>7.3915066555487907E-2</v>
      </c>
      <c r="CT11" s="146">
        <f>+'[3]P3C$'!$U$25</f>
        <v>6.8265081236851335E-2</v>
      </c>
      <c r="CU11" s="150">
        <f>+'[3]P3C$'!$U$26</f>
        <v>7.2729613473403371E-2</v>
      </c>
      <c r="CV11" s="146">
        <f>+'[3]P3C$'!$U$27</f>
        <v>6.7487805975936802E-2</v>
      </c>
      <c r="CW11" s="146">
        <f>+'[3]P3C$'!$U$28</f>
        <v>6.6879279964601912E-2</v>
      </c>
      <c r="CX11" s="148">
        <f>+'[3]P3C$'!$U$29</f>
        <v>7.487206029949886E-2</v>
      </c>
      <c r="CY11" s="146">
        <f>+'[3]P3C$'!$U$30</f>
        <v>6.7561923087951725E-2</v>
      </c>
      <c r="CZ11" s="146">
        <f>+'[3]P3C$'!$U$31</f>
        <v>6.8911282180815991E-2</v>
      </c>
      <c r="DA11" s="146">
        <f>+'[3]P3C$'!$U$32</f>
        <v>6.6177775645739234E-2</v>
      </c>
      <c r="DB11" s="146">
        <f>+'[3]P3C$'!$U$33</f>
        <v>6.5425596547366446E-2</v>
      </c>
      <c r="DC11" s="148">
        <f>+'[3]P3C$'!$U$34</f>
        <v>6.8864282729865361E-2</v>
      </c>
      <c r="DD11" s="150">
        <f>+'[3]P3C$'!$U$35</f>
        <v>6.4954851733355481E-2</v>
      </c>
      <c r="DE11" s="146">
        <f>+'[3]P3C$'!$U$36</f>
        <v>5.9849417451035371E-2</v>
      </c>
      <c r="DF11" s="146">
        <f>+'[3]P3C$'!$U$37</f>
        <v>5.3867064834479353E-2</v>
      </c>
      <c r="DG11" s="146">
        <f>+'[3]P3C$'!$U$38</f>
        <v>5.4979557437089599E-2</v>
      </c>
      <c r="DH11" s="150">
        <f>+'[3]P3C$'!$U$39</f>
        <v>4.7773498644233352E-2</v>
      </c>
      <c r="DI11" s="146">
        <f>+'[3]P3C$'!$U$40</f>
        <v>5.1374591148290058E-2</v>
      </c>
      <c r="DJ11" s="146">
        <f>+'[3]P3C$'!$U$41</f>
        <v>5.1934509118122509E-2</v>
      </c>
      <c r="DK11" s="148">
        <f>+'[3]P3C$'!$U$42</f>
        <v>6.7433086556374033E-2</v>
      </c>
      <c r="DL11" s="150">
        <f>+'[3]P3C$'!$U$43</f>
        <v>5.7821712703017197E-2</v>
      </c>
      <c r="DM11" s="146">
        <f>+'[3]P3C$'!$U$44</f>
        <v>6.3341164748682149E-2</v>
      </c>
      <c r="DN11" s="146">
        <f>+'[3]P3C$'!$U$45</f>
        <v>5.8353193876974643E-2</v>
      </c>
      <c r="DO11" s="146">
        <f>+'[3]P3C$'!$U$46</f>
        <v>5.3350896527071388E-2</v>
      </c>
      <c r="DP11" s="148">
        <f>+'[3]P3C$'!$U$47</f>
        <v>5.4568230731426491E-2</v>
      </c>
      <c r="DQ11" s="150">
        <f>+'[3]P3C$'!$U$48</f>
        <v>4.8190957699656027E-2</v>
      </c>
      <c r="DR11" s="146">
        <f>+'[3]P3C$'!$U$49</f>
        <v>4.6176349894187257E-2</v>
      </c>
      <c r="DS11" s="146">
        <f>+'[3]P3C$'!$U$50</f>
        <v>5.8062389663091664E-2</v>
      </c>
      <c r="DT11" s="148">
        <f>+'[3]P3C$'!$U$51</f>
        <v>6.4947831397660957E-2</v>
      </c>
      <c r="DU11" s="150">
        <f>+'[3]P3C$'!$U$52</f>
        <v>5.7696051579272697E-2</v>
      </c>
      <c r="DV11" s="146">
        <f>+'[3]P3C$'!$U$53</f>
        <v>5.2095793038665614E-2</v>
      </c>
      <c r="DW11" s="146">
        <f>+'[3]P3C$'!$U$54</f>
        <v>5.0621200535947139E-2</v>
      </c>
      <c r="DX11" s="146">
        <f>+'[3]P3C$'!$U$55</f>
        <v>6.5379592568165654E-2</v>
      </c>
      <c r="DY11" s="148">
        <f>+'[3]P3C$'!$U$56</f>
        <v>5.1821940509479768E-2</v>
      </c>
      <c r="DZ11" s="150">
        <f>+'[3]P3C$'!$U$57</f>
        <v>5.4158235472793394E-2</v>
      </c>
      <c r="EA11" s="146">
        <f>+'[3]P3C$'!$U$58</f>
        <v>6.9354489012361506E-2</v>
      </c>
      <c r="EB11" s="146">
        <f>+'[3]P3C$'!$U$59</f>
        <v>5.2670099558040348E-2</v>
      </c>
      <c r="EC11" s="148">
        <f>+'[3]P3C$'!$U$60</f>
        <v>4.9758358701909478E-2</v>
      </c>
      <c r="ED11" s="150">
        <f>+'[3]P3C$'!$U$61</f>
        <v>5.6028471628128566E-2</v>
      </c>
      <c r="EE11" s="8">
        <f>+'[3]P3C$'!$U$62</f>
        <v>5.2874339066198699E-2</v>
      </c>
      <c r="EF11" s="146">
        <f>+'[3]P3C$'!$U$63</f>
        <v>6.1301894593788486E-2</v>
      </c>
      <c r="EG11" s="148">
        <f>+'[3]P3C$'!$U$64</f>
        <v>5.1667632711416799E-2</v>
      </c>
      <c r="EH11" s="146">
        <f>+'[3]P3C$'!$U$65</f>
        <v>5.3364848722754051E-2</v>
      </c>
      <c r="EI11" s="146">
        <f>+'[3]P3C$'!$U$66</f>
        <v>5.1226491971351013E-2</v>
      </c>
      <c r="EJ11" s="146">
        <f>+'[3]P3C$'!$U$67</f>
        <v>5.0955685422400143E-2</v>
      </c>
      <c r="EK11" s="8">
        <f>+'[3]P3C$'!$U$68</f>
        <v>5.3382406562838471E-2</v>
      </c>
      <c r="EL11" s="148">
        <f>+'[3]P3C$'!$U$69</f>
        <v>3.7807907284071796E-2</v>
      </c>
      <c r="EM11" s="150">
        <f>+'[3]P3C$'!$U$70</f>
        <v>5.3537415030189474E-2</v>
      </c>
      <c r="EN11" s="146">
        <f>+'[3]P3C$'!$U$71</f>
        <v>5.8508385386964866E-2</v>
      </c>
      <c r="EO11" s="146">
        <f>+'[3]P3C$'!$U$72</f>
        <v>5.3075732843516139E-2</v>
      </c>
      <c r="EP11" s="148">
        <f>+'[3]P3C$'!$U$73</f>
        <v>5.1032553043340957E-2</v>
      </c>
      <c r="EQ11" s="150">
        <f>+'[3]P3C$'!$U$74</f>
        <v>4.8731536729444615E-2</v>
      </c>
      <c r="ER11" s="8">
        <f>+'[3]P3C$'!$U$75</f>
        <v>4.6995699544589847E-2</v>
      </c>
      <c r="ES11" s="146">
        <f>+'[3]P3C$'!$U$76</f>
        <v>4.6334490644083459E-2</v>
      </c>
      <c r="ET11" s="148">
        <f>+'[3]P3C$'!$U$77</f>
        <v>4.7272539622015913E-2</v>
      </c>
      <c r="EU11" s="150">
        <f>+'[3]P3C$'!$U$78</f>
        <v>4.970483789413583E-2</v>
      </c>
      <c r="EV11" s="146">
        <f>+'[3]P3C$'!$U$79</f>
        <v>5.4263766779606898E-2</v>
      </c>
      <c r="EW11" s="8">
        <f>+'[3]P3C$'!$U$80</f>
        <v>5.175638581609595E-2</v>
      </c>
      <c r="EX11" s="148">
        <f>+'[3]P3C$'!$U$81</f>
        <v>5.1618822774376488E-2</v>
      </c>
      <c r="EY11" s="147">
        <f>+'[3]P3C$'!$U$82</f>
        <v>4.884196981172767E-2</v>
      </c>
      <c r="EZ11" s="8">
        <f>+'[3]P3C$'!$U$83</f>
        <v>4.8752619570769519E-2</v>
      </c>
      <c r="FA11" s="149">
        <f>+'[3]P3C$'!$U$84</f>
        <v>4.7031690208927529E-2</v>
      </c>
      <c r="FB11" s="8">
        <f>+'[3]P3C$'!$U$85</f>
        <v>5.2075337245321582E-2</v>
      </c>
      <c r="FC11" s="151">
        <f>+'[3]P3C$'!$U$86</f>
        <v>4.5672714931006747E-2</v>
      </c>
    </row>
    <row r="12" spans="1:159" x14ac:dyDescent="0.2">
      <c r="A12" s="7" t="s">
        <v>10</v>
      </c>
      <c r="B12" s="35">
        <v>0.1221</v>
      </c>
      <c r="C12" s="35">
        <v>0.1275</v>
      </c>
      <c r="D12" s="35">
        <v>0.12970000000000001</v>
      </c>
      <c r="E12" s="35">
        <v>0.1153</v>
      </c>
      <c r="F12" s="35">
        <v>0.1202</v>
      </c>
      <c r="G12" s="35">
        <v>0.1152</v>
      </c>
      <c r="H12" s="35">
        <v>0.1042</v>
      </c>
      <c r="I12" s="35">
        <v>0.1234</v>
      </c>
      <c r="J12" s="35">
        <v>0.1255</v>
      </c>
      <c r="K12" s="35">
        <v>0.11899999999999999</v>
      </c>
      <c r="L12" s="35">
        <v>0.13270000000000001</v>
      </c>
      <c r="M12" s="35">
        <v>0.1229</v>
      </c>
      <c r="N12" s="35">
        <v>0.1164</v>
      </c>
      <c r="O12" s="35">
        <v>0.1118</v>
      </c>
      <c r="P12" s="35">
        <v>0.1246</v>
      </c>
      <c r="Q12" s="35">
        <v>0.1192</v>
      </c>
      <c r="R12" s="35">
        <v>8.9700000000000002E-2</v>
      </c>
      <c r="S12" s="142">
        <v>0.14699999999999999</v>
      </c>
      <c r="T12" s="142">
        <v>0.1047</v>
      </c>
      <c r="U12" s="142">
        <v>0.12640000000000001</v>
      </c>
      <c r="V12" s="142">
        <v>0.12239999999999999</v>
      </c>
      <c r="W12" s="142">
        <v>0.12977768783893837</v>
      </c>
      <c r="X12" s="142">
        <v>0.13575775779434965</v>
      </c>
      <c r="Y12" s="142">
        <v>0.11052755038446244</v>
      </c>
      <c r="Z12" s="143">
        <v>0.11230393379761941</v>
      </c>
      <c r="AA12" s="35">
        <v>0.11897431184518965</v>
      </c>
      <c r="AB12" s="8">
        <v>0.13118540356642217</v>
      </c>
      <c r="AC12" s="35">
        <v>0.12706595048572528</v>
      </c>
      <c r="AD12" s="35">
        <v>0.11485529503162317</v>
      </c>
      <c r="AE12" s="144">
        <v>0.11980996333894212</v>
      </c>
      <c r="AF12" s="35">
        <v>0.11916193989082882</v>
      </c>
      <c r="AG12" s="144">
        <v>0.12790477544513848</v>
      </c>
      <c r="AH12" s="142">
        <v>0.11231747142543286</v>
      </c>
      <c r="AI12" s="142">
        <v>0.13188851547612326</v>
      </c>
      <c r="AJ12" s="35">
        <v>0.1177442956544598</v>
      </c>
      <c r="AK12" s="145">
        <v>0.11382873474482774</v>
      </c>
      <c r="AL12" s="143">
        <v>0.111019627794487</v>
      </c>
      <c r="AM12" s="146">
        <v>0.10570628699421283</v>
      </c>
      <c r="AN12" s="146">
        <f>+'[1]P6C$'!$AK$199</f>
        <v>9.9793032642583254E-2</v>
      </c>
      <c r="AO12" s="146">
        <f>+'[1]P6C$'!$AK$204</f>
        <v>0.10795603625700864</v>
      </c>
      <c r="AP12" s="147">
        <f>+'[1]P6C$'!$AG196</f>
        <v>9.8548002585225114E-2</v>
      </c>
      <c r="AQ12" s="146">
        <f>+'[1]P6C$'!$AG197</f>
        <v>8.8327529070005781E-2</v>
      </c>
      <c r="AR12" s="146">
        <f>+'[1]P6C$'!$AG198</f>
        <v>8.9696015079461303E-2</v>
      </c>
      <c r="AS12" s="146">
        <f>+'[1]P6C$'!$AG199</f>
        <v>9.4822110142093935E-2</v>
      </c>
      <c r="AT12" s="148">
        <f>+'[1]P6C$'!$AG200</f>
        <v>7.9729261235361948E-2</v>
      </c>
      <c r="AU12" s="149">
        <f>+'[1]P6C$'!$AG201</f>
        <v>9.5749472012607376E-2</v>
      </c>
      <c r="AV12" s="146">
        <f>+'[1]P6C$'!$AG202</f>
        <v>9.2876597869359243E-2</v>
      </c>
      <c r="AW12" s="146">
        <f>+'[1]P6C$'!$AG203</f>
        <v>9.7703321980439087E-2</v>
      </c>
      <c r="AX12" s="146">
        <f>+'[1]P6C$'!$AG204</f>
        <v>8.9251389384907009E-2</v>
      </c>
      <c r="AY12" s="147">
        <f>+'[1]P6C$'!$AG205</f>
        <v>9.6288935670118661E-2</v>
      </c>
      <c r="AZ12" s="146">
        <f>+'[1]P6C$'!$AG206</f>
        <v>8.128087917667029E-2</v>
      </c>
      <c r="BA12" s="146">
        <f>+'[1]P6C$'!$AG207</f>
        <v>7.5675549637056097E-2</v>
      </c>
      <c r="BB12" s="146">
        <f>+'[1]P6C$'!$AG208</f>
        <v>0.12245974066124796</v>
      </c>
      <c r="BC12" s="148">
        <f>+'[1]P6C$'!$AG209</f>
        <v>8.7819156951722363E-2</v>
      </c>
      <c r="BD12" s="149">
        <f>+'[1]P6C$'!$AG210</f>
        <v>8.7319797076971947E-2</v>
      </c>
      <c r="BE12" s="146">
        <f>+'[1]P6C$'!$AG211</f>
        <v>8.8051796770270141E-2</v>
      </c>
      <c r="BF12" s="146">
        <f>+'[1]P6C$'!$AG212</f>
        <v>9.1783425829048138E-2</v>
      </c>
      <c r="BG12" s="146">
        <f>+'[1]P6C$'!$AG213</f>
        <v>9.0121586992357255E-2</v>
      </c>
      <c r="BH12" s="147">
        <f>+'[1]P6C$'!$AG214</f>
        <v>8.5679795761257699E-2</v>
      </c>
      <c r="BI12" s="146">
        <f>+'[1]P6C$'!$AG215</f>
        <v>8.3365513569804275E-2</v>
      </c>
      <c r="BJ12" s="146">
        <f>+'[1]P6C$'!$AG216</f>
        <v>9.4994585527966288E-2</v>
      </c>
      <c r="BK12" s="148">
        <f>+'[1]P6C$'!$AG217</f>
        <v>9.5513827941077559E-2</v>
      </c>
      <c r="BL12" s="149">
        <f>+'[1]P6C$'!$AG218</f>
        <v>0.1099901634015477</v>
      </c>
      <c r="BM12" s="146">
        <f>+'[1]P6C$'!$AG219</f>
        <v>8.1631761713549161E-2</v>
      </c>
      <c r="BN12" s="146">
        <f>+'[1]P6C$'!$AG220</f>
        <v>8.5562541649285992E-2</v>
      </c>
      <c r="BO12" s="146">
        <f>+'[1]P6C$'!$AG221</f>
        <v>9.907450789312211E-2</v>
      </c>
      <c r="BP12" s="146">
        <f>+'[1]P6C$'!$AG222</f>
        <v>9.2170300528957E-2</v>
      </c>
      <c r="BQ12" s="147">
        <f>+'[1]P6C$'!$AG223</f>
        <v>0.16966069635990574</v>
      </c>
      <c r="BR12" s="146">
        <f>+'[1]P6C$'!$AG224</f>
        <v>8.4675289683816865E-2</v>
      </c>
      <c r="BS12" s="146">
        <f>+'[1]P6C$'!$AG225</f>
        <v>7.503648006446334E-2</v>
      </c>
      <c r="BT12" s="148">
        <f>+'[1]P6C$'!$AG226</f>
        <v>8.6854584027607054E-2</v>
      </c>
      <c r="BU12" s="149">
        <f>+'[1]P6C$'!$AG227</f>
        <v>8.8246971516740963E-2</v>
      </c>
      <c r="BV12" s="146">
        <f>+'[1]P6C$'!$AG228</f>
        <v>1.3367834303512758</v>
      </c>
      <c r="BW12" s="146">
        <f>+'[1]P6C$'!$AG229</f>
        <v>7.7503676032774055E-2</v>
      </c>
      <c r="BX12" s="146">
        <f>+'[1]P6C$'!$AG230</f>
        <v>6.7210215314532917E-2</v>
      </c>
      <c r="BY12" s="147">
        <f>+'[2]P6C$'!$U$4</f>
        <v>7.7511935211580132E-2</v>
      </c>
      <c r="BZ12" s="146">
        <f>+'[2]P6C$'!$U$5</f>
        <v>7.6112051457156979E-2</v>
      </c>
      <c r="CA12" s="146">
        <f>+'[2]P6C$'!$U$6</f>
        <v>8.4253457401758824E-2</v>
      </c>
      <c r="CB12" s="146">
        <f>+'[2]P6C$'!$U$7</f>
        <v>0.10407796753881267</v>
      </c>
      <c r="CC12" s="148">
        <f>+'[2]P6C$'!$U$8</f>
        <v>6.9759096784120636E-2</v>
      </c>
      <c r="CD12" s="149">
        <f>+'[2]P6C$'!$U$9</f>
        <v>7.7934269303647552E-2</v>
      </c>
      <c r="CE12" s="146">
        <f>+'[2]P6C$'!$U$10</f>
        <v>7.7797918649364362E-2</v>
      </c>
      <c r="CF12" s="146">
        <f>+'[2]P6C$'!$U$11</f>
        <v>6.8483823076941494E-2</v>
      </c>
      <c r="CG12" s="148">
        <f>+'[2]P6C$'!$U$12</f>
        <v>8.0917210241768914E-2</v>
      </c>
      <c r="CH12" s="147">
        <f>+'[2]P6C$'!$U$13</f>
        <v>7.9939226317174844E-2</v>
      </c>
      <c r="CI12" s="8">
        <f>+'[2]P6C$'!$U$14</f>
        <v>9.3519084925164392E-2</v>
      </c>
      <c r="CJ12" s="8">
        <f>+'[2]P6C$'!$U$15</f>
        <v>8.2803436153274609E-2</v>
      </c>
      <c r="CK12" s="148">
        <f>+'[3]P6C$'!$U$16</f>
        <v>8.1763697662394622E-2</v>
      </c>
      <c r="CL12" s="150">
        <f>+'[3]P6C$'!$U$17</f>
        <v>8.3924835560905839E-2</v>
      </c>
      <c r="CM12" s="146">
        <f>+'[3]P6C$'!$U$18</f>
        <v>7.8583141687325733E-2</v>
      </c>
      <c r="CN12" s="146">
        <f>+'[3]P6C$'!$U$19</f>
        <v>7.3628654821103701E-2</v>
      </c>
      <c r="CO12" s="146">
        <f>+'[3]P6C$'!$U$20</f>
        <v>8.314549335614016E-2</v>
      </c>
      <c r="CP12" s="148">
        <f>+'[3]P6C$'!$U$21</f>
        <v>7.6300929366112269E-2</v>
      </c>
      <c r="CQ12" s="150">
        <f>+'[3]P6C$'!$U$22</f>
        <v>7.8738369565062791E-2</v>
      </c>
      <c r="CR12" s="146">
        <f>+'[3]P6C$'!$U$23</f>
        <v>8.2790563608385701E-2</v>
      </c>
      <c r="CS12" s="146">
        <f>+'[3]P6C$'!$U$24</f>
        <v>8.5228893597383282E-2</v>
      </c>
      <c r="CT12" s="146">
        <f>+'[3]P6C$'!$U$25</f>
        <v>8.3325156443030526E-2</v>
      </c>
      <c r="CU12" s="150">
        <f>+'[3]P6C$'!$U$26</f>
        <v>8.841301907555138E-2</v>
      </c>
      <c r="CV12" s="146">
        <f>+'[3]P6C$'!$U$27</f>
        <v>7.5877055005624167E-2</v>
      </c>
      <c r="CW12" s="146">
        <f>+'[3]P6C$'!$U$28</f>
        <v>8.9794383868711705E-2</v>
      </c>
      <c r="CX12" s="148">
        <f>+'[3]P6C$'!$U$29</f>
        <v>7.2168645176791474E-2</v>
      </c>
      <c r="CY12" s="146">
        <f>+'[3]P6C$'!$U$30</f>
        <v>8.7166871783822153E-2</v>
      </c>
      <c r="CZ12" s="146">
        <f>+'[3]P6C$'!$U$31</f>
        <v>7.2371652950110554E-2</v>
      </c>
      <c r="DA12" s="146">
        <f>+'[3]P6C$'!$U$32</f>
        <v>8.2195009252085727E-2</v>
      </c>
      <c r="DB12" s="146">
        <f>+'[3]P6C$'!$U$33</f>
        <v>7.8337265754183816E-2</v>
      </c>
      <c r="DC12" s="148">
        <f>+'[3]P6C$'!$U$34</f>
        <v>8.3903732001689685E-2</v>
      </c>
      <c r="DD12" s="150">
        <f>+'[3]P6C$'!$U$35</f>
        <v>7.6186206639597936E-2</v>
      </c>
      <c r="DE12" s="146">
        <f>+'[3]P6C$'!$U$36</f>
        <v>7.3413383797023127E-2</v>
      </c>
      <c r="DF12" s="146">
        <f>+'[3]P6C$'!$U$37</f>
        <v>6.7014998276589743E-2</v>
      </c>
      <c r="DG12" s="146">
        <f>+'[3]P6C$'!$U$38</f>
        <v>6.7146630643967434E-2</v>
      </c>
      <c r="DH12" s="150">
        <f>+'[3]P6C$'!$U$39</f>
        <v>5.9561359218199973E-2</v>
      </c>
      <c r="DI12" s="146">
        <f>+'[3]P6C$'!$U$40</f>
        <v>5.8468580734307135E-2</v>
      </c>
      <c r="DJ12" s="146">
        <f>+'[3]P6C$'!$U$41</f>
        <v>6.4101421951161766E-2</v>
      </c>
      <c r="DK12" s="148">
        <f>+'[3]P6C$'!$U$42</f>
        <v>6.7812625278165839E-2</v>
      </c>
      <c r="DL12" s="150">
        <f>+'[3]P6C$'!$U$43</f>
        <v>6.7455688411305365E-2</v>
      </c>
      <c r="DM12" s="146">
        <f>+'[3]P6C$'!$U$44</f>
        <v>6.5945537713330948E-2</v>
      </c>
      <c r="DN12" s="146">
        <f>+'[3]P6C$'!$U$45</f>
        <v>7.9622350423148511E-2</v>
      </c>
      <c r="DO12" s="146">
        <f>+'[3]P6C$'!$U$46</f>
        <v>6.7460787072264508E-2</v>
      </c>
      <c r="DP12" s="148">
        <f>+'[3]P6C$'!$U$47</f>
        <v>6.7155354075529805E-2</v>
      </c>
      <c r="DQ12" s="150">
        <f>+'[3]P6C$'!$U$48</f>
        <v>6.4392450974635973E-2</v>
      </c>
      <c r="DR12" s="146">
        <f>+'[3]P6C$'!$U$49</f>
        <v>7.6719110457536349E-2</v>
      </c>
      <c r="DS12" s="146">
        <f>+'[3]P6C$'!$U$50</f>
        <v>8.6112480987542539E-2</v>
      </c>
      <c r="DT12" s="148">
        <f>+'[3]P6C$'!$U$51</f>
        <v>6.365784911656204E-2</v>
      </c>
      <c r="DU12" s="150">
        <f>+'[3]P6C$'!$U$52</f>
        <v>7.3964682959422573E-2</v>
      </c>
      <c r="DV12" s="146">
        <f>+'[3]P6C$'!$U$53</f>
        <v>7.0257285022354704E-2</v>
      </c>
      <c r="DW12" s="146">
        <f>+'[3]P6C$'!$U$54</f>
        <v>6.4319348152768047E-2</v>
      </c>
      <c r="DX12" s="146">
        <f>+'[3]P6C$'!$U$55</f>
        <v>6.3044344598890051E-2</v>
      </c>
      <c r="DY12" s="148">
        <f>+'[3]P6C$'!$U$56</f>
        <v>5.8520652031384346E-2</v>
      </c>
      <c r="DZ12" s="150">
        <f>+'[3]P6C$'!$U$57</f>
        <v>6.375127163905929E-2</v>
      </c>
      <c r="EA12" s="146">
        <f>+'[3]P6C$'!$U$58</f>
        <v>6.6261601801371972E-2</v>
      </c>
      <c r="EB12" s="146">
        <f>+'[3]P6C$'!$U$59</f>
        <v>6.2438241153407147E-2</v>
      </c>
      <c r="EC12" s="148">
        <f>+'[3]P6C$'!$U$60</f>
        <v>6.8331680087686572E-2</v>
      </c>
      <c r="ED12" s="150">
        <f>+'[3]P6C$'!$U$61</f>
        <v>6.2726133710763035E-2</v>
      </c>
      <c r="EE12" s="8">
        <f>+'[3]P6C$'!$U$62</f>
        <v>6.6455056855580022E-2</v>
      </c>
      <c r="EF12" s="146">
        <f>+'[3]P6C$'!$U$63</f>
        <v>5.3187544015121491E-2</v>
      </c>
      <c r="EG12" s="148">
        <f>+'[3]P6C$'!$U$64</f>
        <v>8.4808833192775324E-2</v>
      </c>
      <c r="EH12" s="146">
        <f>+'[3]P6C$'!$U$65</f>
        <v>5.7695851219850568E-2</v>
      </c>
      <c r="EI12" s="146">
        <f>+'[3]P6C$'!$U$66</f>
        <v>5.0839484141309677E-2</v>
      </c>
      <c r="EJ12" s="146">
        <f>+'[3]P6C$'!$U$67</f>
        <v>5.5932507195883198E-2</v>
      </c>
      <c r="EK12" s="8">
        <f>+'[3]P6C$'!$U$68</f>
        <v>5.8139257964821257E-2</v>
      </c>
      <c r="EL12" s="148">
        <f>+'[3]P6C$'!$U$69</f>
        <v>6.1133529486527713E-2</v>
      </c>
      <c r="EM12" s="150">
        <f>+'[3]P6C$'!$U$70</f>
        <v>5.6438398240150914E-2</v>
      </c>
      <c r="EN12" s="146">
        <f>+'[3]P6C$'!$U$71</f>
        <v>6.4627193209610134E-2</v>
      </c>
      <c r="EO12" s="146">
        <f>+'[3]P6C$'!$U$72</f>
        <v>5.2501102424536504E-2</v>
      </c>
      <c r="EP12" s="148">
        <f>+'[3]P6C$'!$U$73</f>
        <v>5.9267385353068941E-2</v>
      </c>
      <c r="EQ12" s="150">
        <f>+'[3]P6C$'!$U$74</f>
        <v>5.9975975614022937E-2</v>
      </c>
      <c r="ER12" s="8">
        <f>+'[3]P6C$'!$U$75</f>
        <v>5.9241310236325909E-2</v>
      </c>
      <c r="ES12" s="146">
        <f>+'[3]P6C$'!$U$76</f>
        <v>5.1424816481985332E-2</v>
      </c>
      <c r="ET12" s="148">
        <f>+'[3]P6C$'!$U$77</f>
        <v>5.4808562624563156E-2</v>
      </c>
      <c r="EU12" s="150">
        <f>+'[3]P6C$'!$U$78</f>
        <v>5.846368310405553E-2</v>
      </c>
      <c r="EV12" s="146">
        <f>+'[3]P6C$'!$U$79</f>
        <v>6.1742654910544037E-2</v>
      </c>
      <c r="EW12" s="8">
        <f>+'[3]P6C$'!$U$80</f>
        <v>5.4421430930992963E-2</v>
      </c>
      <c r="EX12" s="148">
        <f>+'[3]P6C$'!$U$81</f>
        <v>5.7198836246667155E-2</v>
      </c>
      <c r="EY12" s="147">
        <f>+'[3]P6C$'!$U$82</f>
        <v>5.9623381998576364E-2</v>
      </c>
      <c r="EZ12" s="8">
        <f>+'[3]P6C$'!$U$83</f>
        <v>5.5291961774336866E-2</v>
      </c>
      <c r="FA12" s="149">
        <f>+'[3]P6C$'!$U$84</f>
        <v>5.0467425492866168E-2</v>
      </c>
      <c r="FB12" s="8">
        <f>+'[3]P6C$'!$U$85</f>
        <v>5.6379624459560136E-2</v>
      </c>
      <c r="FC12" s="151">
        <f>+'[3]P6C$'!$U$86</f>
        <v>5.4415084798405698E-2</v>
      </c>
    </row>
    <row r="13" spans="1:159" x14ac:dyDescent="0.2">
      <c r="A13" s="7" t="s">
        <v>8</v>
      </c>
      <c r="B13" s="35">
        <v>0.12670000000000001</v>
      </c>
      <c r="C13" s="35">
        <v>0.12230000000000001</v>
      </c>
      <c r="D13" s="35">
        <v>0.14460000000000001</v>
      </c>
      <c r="E13" s="35">
        <v>0.12659999999999999</v>
      </c>
      <c r="F13" s="35">
        <v>0.14660000000000001</v>
      </c>
      <c r="G13" s="35">
        <v>0.13450000000000001</v>
      </c>
      <c r="H13" s="35">
        <v>0.1181</v>
      </c>
      <c r="I13" s="35">
        <v>0.1082</v>
      </c>
      <c r="J13" s="35">
        <v>0.12889999999999999</v>
      </c>
      <c r="K13" s="35">
        <v>0.1303</v>
      </c>
      <c r="L13" s="35">
        <v>0.1033</v>
      </c>
      <c r="M13" s="35">
        <v>0.123</v>
      </c>
      <c r="N13" s="35">
        <v>0.1181</v>
      </c>
      <c r="O13" s="35">
        <v>0.1222</v>
      </c>
      <c r="P13" s="36">
        <v>0.13350000000000001</v>
      </c>
      <c r="Q13" s="35">
        <v>0.1391</v>
      </c>
      <c r="R13" s="35">
        <v>0.13159999999999999</v>
      </c>
      <c r="S13" s="142">
        <v>0.12230000000000001</v>
      </c>
      <c r="T13" s="142">
        <v>0.13059999999999999</v>
      </c>
      <c r="U13" s="142">
        <v>0.1148</v>
      </c>
      <c r="V13" s="142">
        <v>0.1246</v>
      </c>
      <c r="W13" s="142">
        <v>0.1347481584459235</v>
      </c>
      <c r="X13" s="142">
        <v>0.13575775779434965</v>
      </c>
      <c r="Y13" s="142">
        <v>0.11965332827692482</v>
      </c>
      <c r="Z13" s="143">
        <v>0.10760567313762529</v>
      </c>
      <c r="AA13" s="35">
        <v>0.12700784400593426</v>
      </c>
      <c r="AB13" s="8">
        <v>0.12121488130913767</v>
      </c>
      <c r="AC13" s="35">
        <v>0.13455166430143348</v>
      </c>
      <c r="AD13" s="35">
        <v>0.13124996155949537</v>
      </c>
      <c r="AE13" s="144">
        <v>0.11962917457211251</v>
      </c>
      <c r="AF13" s="35">
        <v>0.11824705118758704</v>
      </c>
      <c r="AG13" s="144">
        <v>0.13359426067558997</v>
      </c>
      <c r="AH13" s="142">
        <v>0.13283788732323359</v>
      </c>
      <c r="AI13" s="142">
        <v>0.12758116373003758</v>
      </c>
      <c r="AJ13" s="35">
        <v>0.14126862273047297</v>
      </c>
      <c r="AK13" s="145">
        <v>0.12500050244131414</v>
      </c>
      <c r="AL13" s="143">
        <v>0.12021235334345048</v>
      </c>
      <c r="AM13" s="146">
        <v>0.1324529674118784</v>
      </c>
      <c r="AN13" s="146">
        <f>+'[1]P9C$'!$AK$199</f>
        <v>0.10538406685021492</v>
      </c>
      <c r="AO13" s="146">
        <f>+'[1]P9C$'!$AK$204</f>
        <v>9.2776235424764028E-2</v>
      </c>
      <c r="AP13" s="147">
        <f>+'[1]P9C$'!$AG196</f>
        <v>9.7712349980642668E-2</v>
      </c>
      <c r="AQ13" s="146">
        <f>+'[1]P9C$'!$AG197</f>
        <v>9.7478886498247305E-2</v>
      </c>
      <c r="AR13" s="146">
        <f>+'[1]P9C$'!$AG198</f>
        <v>0.11240489413004734</v>
      </c>
      <c r="AS13" s="146">
        <f>+'[1]P9C$'!$AG199</f>
        <v>9.6561654771559896E-2</v>
      </c>
      <c r="AT13" s="148">
        <f>+'[1]P9C$'!$AG200</f>
        <v>8.4851999999999997E-2</v>
      </c>
      <c r="AU13" s="149">
        <f>+'[1]P9C$'!$AG201</f>
        <v>0.11159794549908143</v>
      </c>
      <c r="AV13" s="146">
        <f>+'[1]P9C$'!$AG202</f>
        <v>0.11273072970195272</v>
      </c>
      <c r="AW13" s="146">
        <f>+'[1]P9C$'!$AG203</f>
        <v>8.2493198574421195E-2</v>
      </c>
      <c r="AX13" s="146">
        <f>+'[1]P9C$'!$AG204</f>
        <v>0.10163712955603499</v>
      </c>
      <c r="AY13" s="147">
        <f>+'[1]P9C$'!$AG205</f>
        <v>0.10259471556597269</v>
      </c>
      <c r="AZ13" s="146">
        <f>+'[1]P9C$'!$AG206</f>
        <v>0.10911285698286481</v>
      </c>
      <c r="BA13" s="146">
        <f>+'[1]P9C$'!$AG207</f>
        <v>9.5601136565441294E-2</v>
      </c>
      <c r="BB13" s="146">
        <f>+'[1]P9C$'!$AG208</f>
        <v>0.1531547992525058</v>
      </c>
      <c r="BC13" s="148">
        <f>+'[1]P9C$'!$AG209</f>
        <v>7.7921415501165506E-2</v>
      </c>
      <c r="BD13" s="149">
        <f>+'[1]P9C$'!$AG210</f>
        <v>0.11267724722127516</v>
      </c>
      <c r="BE13" s="146">
        <f>+'[1]P9C$'!$AG211</f>
        <v>9.0992450073063808E-2</v>
      </c>
      <c r="BF13" s="146">
        <f>+'[1]P9C$'!$AG212</f>
        <v>6.7096703617269549E-2</v>
      </c>
      <c r="BG13" s="146">
        <f>+'[1]P9C$'!$AG213</f>
        <v>8.6999999999999994E-2</v>
      </c>
      <c r="BH13" s="147">
        <f>+'[1]P9C$'!$AG214</f>
        <v>8.3613338443711549E-2</v>
      </c>
      <c r="BI13" s="146">
        <f>+'[1]P9C$'!$AG215</f>
        <v>8.7514999999999996E-2</v>
      </c>
      <c r="BJ13" s="146">
        <f>+'[1]P9C$'!$AG216</f>
        <v>8.6173030248143448E-2</v>
      </c>
      <c r="BK13" s="148">
        <f>+'[1]P9C$'!$AG217</f>
        <v>7.350277438862661E-2</v>
      </c>
      <c r="BL13" s="149">
        <f>+'[1]P9C$'!$AG218</f>
        <v>9.876184069569352E-2</v>
      </c>
      <c r="BM13" s="146">
        <f>+'[1]P9C$'!$AG219</f>
        <v>7.7499999999999999E-2</v>
      </c>
      <c r="BN13" s="146">
        <f>+'[1]P9C$'!$AG220</f>
        <v>9.0600651315222075E-2</v>
      </c>
      <c r="BO13" s="146">
        <f>+'[1]P9C$'!$AG221</f>
        <v>0.1032</v>
      </c>
      <c r="BP13" s="146">
        <f>+'[1]P9C$'!$AG222</f>
        <v>0.1617746058798466</v>
      </c>
      <c r="BQ13" s="147">
        <f>+'[1]P9C$'!$AG223</f>
        <v>0.10793306395995551</v>
      </c>
      <c r="BR13" s="146">
        <f>+'[1]P9C$'!$AG224</f>
        <v>8.7966604127579728E-2</v>
      </c>
      <c r="BS13" s="146">
        <f>+'[1]P9C$'!$AG225</f>
        <v>0.10752361396303901</v>
      </c>
      <c r="BT13" s="148">
        <f>+'[1]P9C$'!$AG226</f>
        <v>0.11044698738907052</v>
      </c>
      <c r="BU13" s="149">
        <f>+'[1]P9C$'!$AG227</f>
        <v>8.1165573456942919E-2</v>
      </c>
      <c r="BV13" s="146">
        <f>+'[1]P9C$'!$AG228</f>
        <v>0.11363322201930602</v>
      </c>
      <c r="BW13" s="146">
        <f>+'[1]P9C$'!$AG229</f>
        <v>9.2148957236149132E-2</v>
      </c>
      <c r="BX13" s="146">
        <f>+'[1]P9C$'!$AG230</f>
        <v>8.7007214679994047E-2</v>
      </c>
      <c r="BY13" s="147">
        <f>+'[2]P9C$'!$U$4</f>
        <v>7.9590604184100425E-2</v>
      </c>
      <c r="BZ13" s="146">
        <f>+'[2]P9C$'!$U$5</f>
        <v>9.193538111490332E-2</v>
      </c>
      <c r="CA13" s="146">
        <f>+'[2]P9C$'!$U$6</f>
        <v>9.4604798341825724E-2</v>
      </c>
      <c r="CB13" s="146">
        <f>+'[2]P9C$'!$U$7</f>
        <v>7.6291340206185582E-2</v>
      </c>
      <c r="CC13" s="148">
        <f>+'[2]P9C$'!$U$8</f>
        <v>8.2558202954287216E-2</v>
      </c>
      <c r="CD13" s="149">
        <f>+'[2]P9C$'!$U$9</f>
        <v>7.6090600262409797E-2</v>
      </c>
      <c r="CE13" s="146">
        <f>+'[2]P9C$'!$U$10</f>
        <v>8.6190478402229459E-2</v>
      </c>
      <c r="CF13" s="146">
        <f>+'[2]P9C$'!$U$11</f>
        <v>8.9676437173898796E-2</v>
      </c>
      <c r="CG13" s="148">
        <f>+'[2]P9C$'!$U$12</f>
        <v>9.5348405636329292E-2</v>
      </c>
      <c r="CH13" s="147">
        <f>+'[2]P9C$'!$U$13</f>
        <v>8.0341059326364692E-2</v>
      </c>
      <c r="CI13" s="8">
        <f>+'[2]P9C$'!$U$14</f>
        <v>8.5502485211369217E-2</v>
      </c>
      <c r="CJ13" s="8">
        <f>+'[2]P9C$'!$U$15</f>
        <v>8.8405635849818337E-2</v>
      </c>
      <c r="CK13" s="148">
        <f>+'[3]P9C$'!$U$16</f>
        <v>8.9870754071543699E-2</v>
      </c>
      <c r="CL13" s="150">
        <f>+'[3]P9C$'!$U$17</f>
        <v>8.1358161195286202E-2</v>
      </c>
      <c r="CM13" s="146">
        <f>+'[3]P9C$'!$U$18</f>
        <v>7.9086899367430366E-2</v>
      </c>
      <c r="CN13" s="146">
        <f>+'[3]P9C$'!$U$19</f>
        <v>8.3188945203352987E-2</v>
      </c>
      <c r="CO13" s="146">
        <f>+'[3]P9C$'!$U$20</f>
        <v>9.0236386449184455E-2</v>
      </c>
      <c r="CP13" s="148">
        <f>+'[3]P9C$'!$U$21</f>
        <v>7.6542581186810607E-2</v>
      </c>
      <c r="CQ13" s="150">
        <f>+'[3]P9C$'!$U$22</f>
        <v>7.0022615034851882E-2</v>
      </c>
      <c r="CR13" s="146">
        <f>+'[3]P9C$'!$U$23</f>
        <v>7.3974678993323065E-2</v>
      </c>
      <c r="CS13" s="146">
        <f>+'[3]P9C$'!$U$24</f>
        <v>6.8300898861047843E-2</v>
      </c>
      <c r="CT13" s="146">
        <f>+'[3]P9C$'!$U$25</f>
        <v>9.2477363495996279E-2</v>
      </c>
      <c r="CU13" s="150">
        <f>+'[3]P9C$'!$U$26</f>
        <v>6.8219125415883125E-2</v>
      </c>
      <c r="CV13" s="146">
        <f>+'[3]P9C$'!$U$27</f>
        <v>9.4821959106066819E-2</v>
      </c>
      <c r="CW13" s="146">
        <f>+'[3]P9C$'!$U$28</f>
        <v>7.1203457886748395E-2</v>
      </c>
      <c r="CX13" s="148">
        <f>+'[3]P9C$'!$U$29</f>
        <v>7.809358932372687E-2</v>
      </c>
      <c r="CY13" s="146">
        <f>+'[3]P9C$'!$U$30</f>
        <v>7.1379280775465431E-2</v>
      </c>
      <c r="CZ13" s="146">
        <f>+'[3]P9C$'!$U$31</f>
        <v>9.529114037165437E-2</v>
      </c>
      <c r="DA13" s="146">
        <f>+'[3]P9C$'!$U$32</f>
        <v>0.10609057787648442</v>
      </c>
      <c r="DB13" s="146">
        <f>+'[3]P9C$'!$U$33</f>
        <v>7.9557899854670364E-2</v>
      </c>
      <c r="DC13" s="148">
        <f>+'[3]P9C$'!$U$34</f>
        <v>8.1579089647110387E-2</v>
      </c>
      <c r="DD13" s="150">
        <f>+'[3]P9C$'!$U$35</f>
        <v>0.08</v>
      </c>
      <c r="DE13" s="146">
        <f>+'[3]P9C$'!$U$36</f>
        <v>7.2587455263104089E-2</v>
      </c>
      <c r="DF13" s="146">
        <f>+'[3]P9C$'!$U$37</f>
        <v>7.843592518426995E-2</v>
      </c>
      <c r="DG13" s="146">
        <f>+'[3]P9C$'!$U$38</f>
        <v>7.5843913699724763E-2</v>
      </c>
      <c r="DH13" s="150">
        <f>+'[3]P9C$'!$U$39</f>
        <v>7.9100000000000004E-2</v>
      </c>
      <c r="DI13" s="146">
        <f>+'[3]P9C$'!$U$40</f>
        <v>8.4366095178967981E-2</v>
      </c>
      <c r="DJ13" s="146">
        <f>+'[3]P9C$'!$U$41</f>
        <v>8.5114104372774044E-2</v>
      </c>
      <c r="DK13" s="148">
        <f>+'[3]P9C$'!$U$42</f>
        <v>6.5169479606188463E-2</v>
      </c>
      <c r="DL13" s="150">
        <f>+'[3]P9C$'!$U$43</f>
        <v>6.2626509551116455E-2</v>
      </c>
      <c r="DM13" s="146">
        <f>+'[3]P9C$'!$U$44</f>
        <v>7.0748995983935747E-2</v>
      </c>
      <c r="DN13" s="146">
        <f>+'[3]P9C$'!$U$45</f>
        <v>8.219776803195239E-2</v>
      </c>
      <c r="DO13" s="146">
        <f>+'[3]P9C$'!$U$46</f>
        <v>8.2370329057445638E-2</v>
      </c>
      <c r="DP13" s="148">
        <f>+'[3]P9C$'!$U$47</f>
        <v>6.8739000987724008E-2</v>
      </c>
      <c r="DQ13" s="150">
        <f>+'[3]P9C$'!$U$48</f>
        <v>7.7052549233162931E-2</v>
      </c>
      <c r="DR13" s="146">
        <f>+'[3]P9C$'!$U$49</f>
        <v>6.2163138528138533E-2</v>
      </c>
      <c r="DS13" s="146">
        <f>+'[3]P9C$'!$U$50</f>
        <v>7.5293381499161399E-2</v>
      </c>
      <c r="DT13" s="148">
        <f>+'[3]P9C$'!$U$51</f>
        <v>7.0905068792015746E-2</v>
      </c>
      <c r="DU13" s="150">
        <f>+'[3]P9C$'!$U$52</f>
        <v>5.7333422221595473E-2</v>
      </c>
      <c r="DV13" s="146">
        <f>+'[3]P9C$'!$U$53</f>
        <v>6.2466674960191086E-2</v>
      </c>
      <c r="DW13" s="146">
        <f>+'[3]P9C$'!$U$54</f>
        <v>7.2999058644967751E-2</v>
      </c>
      <c r="DX13" s="146">
        <f>+'[3]P9C$'!$U$55</f>
        <v>5.5425125307506144E-2</v>
      </c>
      <c r="DY13" s="148">
        <f>+'[3]P9C$'!$U$56</f>
        <v>6.4373705701078587E-2</v>
      </c>
      <c r="DZ13" s="150">
        <f>+'[3]P9C$'!$U$57</f>
        <v>7.1824474860536475E-2</v>
      </c>
      <c r="EA13" s="146">
        <f>+'[3]P9C$'!$U$58</f>
        <v>6.7591263465326346E-2</v>
      </c>
      <c r="EB13" s="146">
        <f>+'[3]P9C$'!$U$59</f>
        <v>6.6572435940618777E-2</v>
      </c>
      <c r="EC13" s="148">
        <f>+'[3]P9C$'!$U$60</f>
        <v>6.8896032852603525E-2</v>
      </c>
      <c r="ED13" s="150">
        <f>+'[3]P9C$'!$U$61</f>
        <v>6.1749045490945724E-2</v>
      </c>
      <c r="EE13" s="8">
        <f>+'[3]P9C$'!$U$62</f>
        <v>6.978573485372036E-2</v>
      </c>
      <c r="EF13" s="146">
        <f>+'[3]P9C$'!$U$63</f>
        <v>6.3747870403090767E-2</v>
      </c>
      <c r="EG13" s="148">
        <f>+'[3]P9C$'!$U$64</f>
        <v>7.2171909601740816E-2</v>
      </c>
      <c r="EH13" s="146">
        <f>+'[3]P9C$'!$U$65</f>
        <v>7.4124458417231809E-2</v>
      </c>
      <c r="EI13" s="146">
        <f>+'[3]P9C$'!$U$66</f>
        <v>7.0794924483715202E-2</v>
      </c>
      <c r="EJ13" s="146">
        <f>+'[3]P9C$'!$U$67</f>
        <v>7.0046433318021739E-2</v>
      </c>
      <c r="EK13" s="8">
        <f>+'[3]P9C$'!$U$68</f>
        <v>6.8649145694397118E-2</v>
      </c>
      <c r="EL13" s="148">
        <f>+'[3]P9C$'!$U$69</f>
        <v>6.1357733184357541E-2</v>
      </c>
      <c r="EM13" s="150">
        <f>+'[3]P9C$'!$U$70</f>
        <v>5.9589244044725327E-2</v>
      </c>
      <c r="EN13" s="146">
        <f>+'[3]P9C$'!$U$71</f>
        <v>5.7439265536723155E-2</v>
      </c>
      <c r="EO13" s="146">
        <f>+'[3]P9C$'!$U$72</f>
        <v>6.0879578830954753E-2</v>
      </c>
      <c r="EP13" s="148">
        <f>+'[3]P9C$'!$U$73</f>
        <v>5.4378164275572141E-2</v>
      </c>
      <c r="EQ13" s="150">
        <f>+'[3]P9C$'!$U$74</f>
        <v>5.2837454359324347E-2</v>
      </c>
      <c r="ER13" s="8">
        <f>+'[3]P9C$'!$U$75</f>
        <v>4.9417803489782593E-2</v>
      </c>
      <c r="ES13" s="146">
        <f>+'[3]P9C$'!$U$76</f>
        <v>5.4984059493195417E-2</v>
      </c>
      <c r="ET13" s="148">
        <f>+'[3]P9C$'!$U$77</f>
        <v>4.9987469135306002E-2</v>
      </c>
      <c r="EU13" s="150">
        <f>+'[3]P9C$'!$U$78</f>
        <v>5.7476609744269498E-2</v>
      </c>
      <c r="EV13" s="146">
        <f>+'[3]P9C$'!$U$79</f>
        <v>5.8578752524119371E-2</v>
      </c>
      <c r="EW13" s="8">
        <f>+'[3]P9C$'!$U$80</f>
        <v>5.828506127856907E-2</v>
      </c>
      <c r="EX13" s="148">
        <f>+'[3]P9C$'!$U$81</f>
        <v>5.0854823304680039E-2</v>
      </c>
      <c r="EY13" s="147">
        <f>+'[3]P9C$'!$U$82</f>
        <v>6.0548213642075036E-2</v>
      </c>
      <c r="EZ13" s="8">
        <f>+'[3]P9C$'!$U$83</f>
        <v>6.4071000000000003E-2</v>
      </c>
      <c r="FA13" s="149">
        <f>+'[3]P9C$'!$U$84</f>
        <v>4.8546249999999999E-2</v>
      </c>
      <c r="FB13" s="8">
        <f>+'[3]P9C$'!$U$85</f>
        <v>6.8143579250720454E-2</v>
      </c>
      <c r="FC13" s="151">
        <f>+'[3]P9C$'!$U$86</f>
        <v>5.5425000000000002E-2</v>
      </c>
    </row>
    <row r="14" spans="1:159" x14ac:dyDescent="0.2">
      <c r="A14" s="7" t="s">
        <v>11</v>
      </c>
      <c r="B14" s="35">
        <v>0.1497</v>
      </c>
      <c r="C14" s="35">
        <v>0.15490000000000001</v>
      </c>
      <c r="D14" s="35">
        <v>0.14580000000000001</v>
      </c>
      <c r="E14" s="35">
        <v>0.1492</v>
      </c>
      <c r="F14" s="35">
        <v>0.1484</v>
      </c>
      <c r="G14" s="35">
        <v>0.15179999999999999</v>
      </c>
      <c r="H14" s="35">
        <v>0.14760000000000001</v>
      </c>
      <c r="I14" s="35">
        <v>0.14369999999999999</v>
      </c>
      <c r="J14" s="35">
        <v>0.13619999999999999</v>
      </c>
      <c r="K14" s="35">
        <v>0.1406</v>
      </c>
      <c r="L14" s="35">
        <v>0.14180000000000001</v>
      </c>
      <c r="M14" s="35">
        <v>0.1464</v>
      </c>
      <c r="N14" s="35">
        <v>0.13819999999999999</v>
      </c>
      <c r="O14" s="35">
        <v>0.14729999999999999</v>
      </c>
      <c r="P14" s="35">
        <v>0.1457</v>
      </c>
      <c r="Q14" s="35">
        <v>0.14799999999999999</v>
      </c>
      <c r="R14" s="35">
        <v>0.1459</v>
      </c>
      <c r="S14" s="142">
        <v>0.1439</v>
      </c>
      <c r="T14" s="142">
        <v>0.1492</v>
      </c>
      <c r="U14" s="142">
        <v>0.14460000000000001</v>
      </c>
      <c r="V14" s="142">
        <v>0.14380000000000001</v>
      </c>
      <c r="W14" s="142">
        <v>0.13041018576544927</v>
      </c>
      <c r="X14" s="142">
        <v>0.1488144911991359</v>
      </c>
      <c r="Y14" s="142">
        <v>0.15682147695082632</v>
      </c>
      <c r="Z14" s="143">
        <v>0.13750725858038809</v>
      </c>
      <c r="AA14" s="35">
        <v>0.14093799059819639</v>
      </c>
      <c r="AB14" s="8">
        <v>0.14107877329146273</v>
      </c>
      <c r="AC14" s="35">
        <v>0.14333089125052276</v>
      </c>
      <c r="AD14" s="35">
        <v>0.14956077345113833</v>
      </c>
      <c r="AE14" s="144">
        <v>0.13537160172013935</v>
      </c>
      <c r="AF14" s="35">
        <v>0.13652058832142666</v>
      </c>
      <c r="AG14" s="144">
        <v>0.14534005070810979</v>
      </c>
      <c r="AH14" s="142">
        <v>0.15383757942294277</v>
      </c>
      <c r="AI14" s="142">
        <v>0.14685907439886201</v>
      </c>
      <c r="AJ14" s="35">
        <v>0.14103533062624687</v>
      </c>
      <c r="AK14" s="145">
        <v>0.13318053115574222</v>
      </c>
      <c r="AL14" s="143">
        <v>0.13600699178199402</v>
      </c>
      <c r="AM14" s="146">
        <v>0.13454657200260201</v>
      </c>
      <c r="AN14" s="146">
        <f>+'[1]1 año C$'!$AK$199</f>
        <v>0.12796095133081009</v>
      </c>
      <c r="AO14" s="146">
        <f>+'[1]1 año C$'!$AK$204</f>
        <v>0.14316416350685116</v>
      </c>
      <c r="AP14" s="147">
        <f>+'[1]1 año C$'!$AG196</f>
        <v>0.11716496412967592</v>
      </c>
      <c r="AQ14" s="146">
        <f>+'[1]1 año C$'!$AG197</f>
        <v>0.11647136256146454</v>
      </c>
      <c r="AR14" s="146">
        <f>+'[1]1 año C$'!$AG198</f>
        <v>0.14129878832876627</v>
      </c>
      <c r="AS14" s="146">
        <f>+'[1]1 año C$'!$AG199</f>
        <v>0.12276130166725083</v>
      </c>
      <c r="AT14" s="148">
        <f>+'[1]1 año C$'!$AG200</f>
        <v>0.1132250761703978</v>
      </c>
      <c r="AU14" s="149">
        <f>+'[1]1 año C$'!$AG201</f>
        <v>0.11556494519480957</v>
      </c>
      <c r="AV14" s="146">
        <f>+'[1]1 año C$'!$AG202</f>
        <v>9.2773319700180518E-2</v>
      </c>
      <c r="AW14" s="146">
        <f>+'[1]1 año C$'!$AG203</f>
        <v>0.10652121056832324</v>
      </c>
      <c r="AX14" s="146">
        <f>+'[1]1 año C$'!$AG204</f>
        <v>0.11226327683389646</v>
      </c>
      <c r="AY14" s="147">
        <f>+'[1]1 año C$'!$AG205</f>
        <v>0.11593715533820541</v>
      </c>
      <c r="AZ14" s="146">
        <f>+'[1]1 año C$'!$AG206</f>
        <v>0.10240610056816393</v>
      </c>
      <c r="BA14" s="146">
        <f>+'[1]1 año C$'!$AG207</f>
        <v>0.1028066999739473</v>
      </c>
      <c r="BB14" s="146">
        <f>+'[1]1 año C$'!$AG208</f>
        <v>0.11126253084448573</v>
      </c>
      <c r="BC14" s="148">
        <f>+'[1]1 año C$'!$AG209</f>
        <v>0.10608693073013405</v>
      </c>
      <c r="BD14" s="149">
        <f>+'[1]1 año C$'!$AG210</f>
        <v>0.11076912138898158</v>
      </c>
      <c r="BE14" s="146">
        <f>+'[1]1 año C$'!$AG211</f>
        <v>9.5599378270369725E-2</v>
      </c>
      <c r="BF14" s="146">
        <f>+'[1]1 año C$'!$AG212</f>
        <v>0.11127925647461366</v>
      </c>
      <c r="BG14" s="146">
        <f>+'[1]1 año C$'!$AG213</f>
        <v>0.1079903610064422</v>
      </c>
      <c r="BH14" s="147">
        <f>+'[1]1 año C$'!$AG214</f>
        <v>0.11025980308036537</v>
      </c>
      <c r="BI14" s="146">
        <f>+'[1]1 año C$'!$AG215</f>
        <v>0.12498697402584551</v>
      </c>
      <c r="BJ14" s="146">
        <f>+'[1]1 año C$'!$AG216</f>
        <v>0.12274055646420343</v>
      </c>
      <c r="BK14" s="148">
        <f>+'[1]1 año C$'!$AG217</f>
        <v>0.10782678750229888</v>
      </c>
      <c r="BL14" s="149">
        <f>+'[1]1 año C$'!$AG218</f>
        <v>0.10804166132566492</v>
      </c>
      <c r="BM14" s="146">
        <f>+'[1]1 año C$'!$AG219</f>
        <v>9.6898699366779681E-2</v>
      </c>
      <c r="BN14" s="146">
        <f>+'[1]1 año C$'!$AG220</f>
        <v>8.5647892577396495E-2</v>
      </c>
      <c r="BO14" s="146">
        <f>+'[1]1 año C$'!$AG221</f>
        <v>0.10244464950312704</v>
      </c>
      <c r="BP14" s="146">
        <f>+'[1]1 año C$'!$AG222</f>
        <v>0.1105608414575359</v>
      </c>
      <c r="BQ14" s="147">
        <f>+'[1]1 año C$'!$AG223</f>
        <v>0.1163535304993612</v>
      </c>
      <c r="BR14" s="146">
        <f>+'[1]1 año C$'!$AG224</f>
        <v>0.10888727428363794</v>
      </c>
      <c r="BS14" s="146">
        <f>+'[1]1 año C$'!$AG225</f>
        <v>0.1097604873427965</v>
      </c>
      <c r="BT14" s="148">
        <f>+'[1]1 año C$'!$AG226</f>
        <v>0.10551294678945093</v>
      </c>
      <c r="BU14" s="149">
        <f>+'[1]1 año C$'!$AG227</f>
        <v>9.7137053106902752E-2</v>
      </c>
      <c r="BV14" s="146">
        <f>+'[1]1 año C$'!$AG228</f>
        <v>9.8356407492107889E-2</v>
      </c>
      <c r="BW14" s="146">
        <f>+'[1]1 año C$'!$AG229</f>
        <v>0.10220883322922024</v>
      </c>
      <c r="BX14" s="146">
        <f>+'[1]1 año C$'!$AG230</f>
        <v>0.11141323682697393</v>
      </c>
      <c r="BY14" s="147">
        <f>+'[2]1 año C$'!$U$4</f>
        <v>0.11487408156480301</v>
      </c>
      <c r="BZ14" s="146">
        <f>+'[2]1 año C$'!$U$5</f>
        <v>0.10591965019625994</v>
      </c>
      <c r="CA14" s="146">
        <f>+'[2]1 año C$'!$U$6</f>
        <v>0.10286329464347321</v>
      </c>
      <c r="CB14" s="146">
        <f>+'[2]1 año C$'!$U$7</f>
        <v>0.10095384672519572</v>
      </c>
      <c r="CC14" s="148">
        <f>+'[2]1 año C$'!$U$8</f>
        <v>9.3883783709819202E-2</v>
      </c>
      <c r="CD14" s="149">
        <f>+'[2]1 año C$'!$U$9</f>
        <v>0.10134789668624798</v>
      </c>
      <c r="CE14" s="146">
        <f>+'[2]1 año C$'!$U$10</f>
        <v>0.10604374190863695</v>
      </c>
      <c r="CF14" s="146">
        <f>+'[2]1 año C$'!$U$11</f>
        <v>0.10103248386984927</v>
      </c>
      <c r="CG14" s="148">
        <f>+'[2]1 año C$'!$U$12</f>
        <v>0.10692447771161814</v>
      </c>
      <c r="CH14" s="147">
        <f>+'[2]1 año C$'!$U$13</f>
        <v>0.11552068315756295</v>
      </c>
      <c r="CI14" s="8">
        <f>+'[2]1 año C$'!$U$14</f>
        <v>9.4353622067766083E-2</v>
      </c>
      <c r="CJ14" s="8">
        <f>+'[2]1 año C$'!$U$15</f>
        <v>9.7442059251589705E-2</v>
      </c>
      <c r="CK14" s="148">
        <f>+'[3]1 año C$'!$U$16</f>
        <v>0.10000046819110493</v>
      </c>
      <c r="CL14" s="150">
        <f>+'[3]1 año C$'!$U$17</f>
        <v>9.1725367670820776E-2</v>
      </c>
      <c r="CM14" s="146">
        <f>+'[3]1 año C$'!$U$18</f>
        <v>0.10633101110303113</v>
      </c>
      <c r="CN14" s="146">
        <f>+'[3]1 año C$'!$U$19</f>
        <v>0.10049357282800445</v>
      </c>
      <c r="CO14" s="146">
        <f>+'[3]1 año C$'!$U$20</f>
        <v>0.10632007117943711</v>
      </c>
      <c r="CP14" s="148">
        <f>+'[3]1 año C$'!$U$21</f>
        <v>9.0086841642891755E-2</v>
      </c>
      <c r="CQ14" s="150">
        <f>+'[3]1 año C$'!$U$22</f>
        <v>9.8784370829334209E-2</v>
      </c>
      <c r="CR14" s="146">
        <f>+'[3]1 año C$'!$U$23</f>
        <v>9.4687965580527333E-2</v>
      </c>
      <c r="CS14" s="146">
        <f>+'[3]1 año C$'!$U$24</f>
        <v>9.8127499722997627E-2</v>
      </c>
      <c r="CT14" s="146">
        <f>+'[3]1 año C$'!$U$25</f>
        <v>8.0165841783357478E-2</v>
      </c>
      <c r="CU14" s="150">
        <f>+'[3]1 año C$'!$U$26</f>
        <v>8.1767115423456507E-2</v>
      </c>
      <c r="CV14" s="146">
        <f>+'[3]1 año C$'!$U$27</f>
        <v>9.1000948486907041E-2</v>
      </c>
      <c r="CW14" s="146">
        <f>+'[3]1 año C$'!$U$28</f>
        <v>9.1805527363401751E-2</v>
      </c>
      <c r="CX14" s="148">
        <f>+'[3]1 año C$'!$U$29</f>
        <v>8.7309773520706943E-2</v>
      </c>
      <c r="CY14" s="146">
        <f>+'[3]1 año C$'!$U$30</f>
        <v>8.4692399411559705E-2</v>
      </c>
      <c r="CZ14" s="146">
        <f>+'[3]1 año C$'!$U$31</f>
        <v>8.9682223035717198E-2</v>
      </c>
      <c r="DA14" s="146">
        <f>+'[3]1 año C$'!$U$32</f>
        <v>0.11026814959955099</v>
      </c>
      <c r="DB14" s="146">
        <f>+'[3]1 año C$'!$U$33</f>
        <v>8.8208627104359782E-2</v>
      </c>
      <c r="DC14" s="148">
        <f>+'[3]1 año C$'!$U$34</f>
        <v>9.2497881548861821E-2</v>
      </c>
      <c r="DD14" s="150">
        <f>+'[3]1 año C$'!$U$35</f>
        <v>9.1189161842366681E-2</v>
      </c>
      <c r="DE14" s="146">
        <f>+'[3]1 año C$'!$U$36</f>
        <v>7.5575081307436981E-2</v>
      </c>
      <c r="DF14" s="146">
        <f>+'[3]1 año C$'!$U$37</f>
        <v>8.5011225713354038E-2</v>
      </c>
      <c r="DG14" s="146">
        <f>+'[3]1 año C$'!$U$38</f>
        <v>7.4696306576800806E-2</v>
      </c>
      <c r="DH14" s="150">
        <f>+'[3]1 año C$'!$U$39</f>
        <v>9.6694607660602866E-2</v>
      </c>
      <c r="DI14" s="146">
        <f>+'[3]1 año C$'!$U$40</f>
        <v>7.5050776679443196E-2</v>
      </c>
      <c r="DJ14" s="146">
        <f>+'[3]1 año C$'!$U$41</f>
        <v>8.5294693670344923E-2</v>
      </c>
      <c r="DK14" s="148">
        <f>+'[3]1 año C$'!$U$42</f>
        <v>9.087279147854839E-2</v>
      </c>
      <c r="DL14" s="150">
        <f>+'[3]1 año C$'!$U$43</f>
        <v>7.4281355777820704E-2</v>
      </c>
      <c r="DM14" s="146">
        <f>+'[3]1 año C$'!$U$44</f>
        <v>7.8610713867493284E-2</v>
      </c>
      <c r="DN14" s="146">
        <f>+'[3]1 año C$'!$U$45</f>
        <v>6.4931670308554568E-2</v>
      </c>
      <c r="DO14" s="146">
        <f>+'[3]1 año C$'!$U$46</f>
        <v>7.9478888119730709E-2</v>
      </c>
      <c r="DP14" s="148">
        <f>+'[3]1 año C$'!$U$47</f>
        <v>7.1802961915084521E-2</v>
      </c>
      <c r="DQ14" s="150">
        <f>+'[3]1 año C$'!$U$48</f>
        <v>8.649782018231747E-2</v>
      </c>
      <c r="DR14" s="146">
        <f>+'[3]1 año C$'!$U$49</f>
        <v>6.8633389119849023E-2</v>
      </c>
      <c r="DS14" s="146">
        <f>+'[3]1 año C$'!$U$50</f>
        <v>6.8864628749564005E-2</v>
      </c>
      <c r="DT14" s="148">
        <f>+'[3]1 año C$'!$U$51</f>
        <v>7.3824619742453843E-2</v>
      </c>
      <c r="DU14" s="150">
        <f>+'[3]1 año C$'!$U$52</f>
        <v>6.2110677129271985E-2</v>
      </c>
      <c r="DV14" s="146">
        <f>+'[3]1 año C$'!$U$53</f>
        <v>7.7241129642422454E-2</v>
      </c>
      <c r="DW14" s="146">
        <f>+'[3]1 año C$'!$U$54</f>
        <v>8.7040984516659869E-2</v>
      </c>
      <c r="DX14" s="146">
        <f>+'[3]1 año C$'!$U$55</f>
        <v>6.9978378691707976E-2</v>
      </c>
      <c r="DY14" s="148">
        <f>+'[3]1 año C$'!$U$56</f>
        <v>8.0909988655345835E-2</v>
      </c>
      <c r="DZ14" s="150">
        <f>+'[3]1 año C$'!$U$57</f>
        <v>7.6496342928791594E-2</v>
      </c>
      <c r="EA14" s="146">
        <f>+'[3]1 año C$'!$U$58</f>
        <v>6.9763965219965529E-2</v>
      </c>
      <c r="EB14" s="146">
        <f>+'[3]1 año C$'!$U$59</f>
        <v>7.2236531939305862E-2</v>
      </c>
      <c r="EC14" s="148">
        <f>+'[3]1 año C$'!$U$60</f>
        <v>6.9242344283041074E-2</v>
      </c>
      <c r="ED14" s="150">
        <f>+'[3]1 año C$'!$U$61</f>
        <v>7.6292792835717965E-2</v>
      </c>
      <c r="EE14" s="8">
        <f>+'[3]1 año C$'!$U$62</f>
        <v>6.6379285471248717E-2</v>
      </c>
      <c r="EF14" s="146">
        <f>+'[3]1 año C$'!$U$63</f>
        <v>7.4870549241020518E-2</v>
      </c>
      <c r="EG14" s="148">
        <f>+'[3]1 año C$'!$U$64</f>
        <v>7.4860723254645906E-2</v>
      </c>
      <c r="EH14" s="146">
        <f>+'[3]1 año C$'!$U$65</f>
        <v>7.3485220955258002E-2</v>
      </c>
      <c r="EI14" s="146">
        <f>+'[3]1 año C$'!$U$66</f>
        <v>6.2154436466293581E-2</v>
      </c>
      <c r="EJ14" s="146">
        <f>+'[3]1 año C$'!$U$67</f>
        <v>7.2806986684704519E-2</v>
      </c>
      <c r="EK14" s="8">
        <f>+'[3]1 año C$'!$U$68</f>
        <v>5.9110630123609079E-2</v>
      </c>
      <c r="EL14" s="148">
        <f>+'[3]1 año C$'!$U$69</f>
        <v>7.5461822346007193E-2</v>
      </c>
      <c r="EM14" s="150">
        <f>+'[3]1 año C$'!$U$70</f>
        <v>6.3181760111795132E-2</v>
      </c>
      <c r="EN14" s="146">
        <f>+'[3]1 año C$'!$U$71</f>
        <v>6.440260852608122E-2</v>
      </c>
      <c r="EO14" s="146">
        <f>+'[3]1 año C$'!$U$72</f>
        <v>6.8045119208834701E-2</v>
      </c>
      <c r="EP14" s="148">
        <f>+'[3]1 año C$'!$U$73</f>
        <v>6.2416736204515502E-2</v>
      </c>
      <c r="EQ14" s="150">
        <f>+'[3]1 año C$'!$U$74</f>
        <v>6.5378479157008437E-2</v>
      </c>
      <c r="ER14" s="8">
        <f>+'[3]1 año C$'!$U$75</f>
        <v>6.478669486625957E-2</v>
      </c>
      <c r="ES14" s="146">
        <f>+'[3]1 año C$'!$U$76</f>
        <v>6.3967010200954424E-2</v>
      </c>
      <c r="ET14" s="148">
        <f>+'[3]1 año C$'!$U$77</f>
        <v>6.0867480157064578E-2</v>
      </c>
      <c r="EU14" s="150">
        <f>+'[3]1 año C$'!$U$78</f>
        <v>6.483366556176981E-2</v>
      </c>
      <c r="EV14" s="146">
        <f>+'[3]1 año C$'!$U$79</f>
        <v>6.6886771566588329E-2</v>
      </c>
      <c r="EW14" s="8">
        <f>+'[3]1 año C$'!$U$80</f>
        <v>5.58118362715085E-2</v>
      </c>
      <c r="EX14" s="148">
        <f>+'[3]1 año C$'!$U$81</f>
        <v>5.6290802132850218E-2</v>
      </c>
      <c r="EY14" s="147">
        <f>+'[3]1 año C$'!$U$82</f>
        <v>5.6179930026472875E-2</v>
      </c>
      <c r="EZ14" s="8">
        <f>+'[3]1 año C$'!$U$83</f>
        <v>6.2716035530870975E-2</v>
      </c>
      <c r="FA14" s="149">
        <f>+'[3]1 año C$'!$U$84</f>
        <v>7.4318726705936727E-2</v>
      </c>
      <c r="FB14" s="8">
        <f>+'[3]1 año C$'!$U$85</f>
        <v>5.1569640279033366E-2</v>
      </c>
      <c r="FC14" s="151">
        <f>+'[3]1 año C$'!$U$86</f>
        <v>5.7880143506089145E-2</v>
      </c>
    </row>
    <row r="15" spans="1:159" x14ac:dyDescent="0.2">
      <c r="A15" s="7" t="s">
        <v>12</v>
      </c>
      <c r="B15" s="35">
        <v>0.14949999999999999</v>
      </c>
      <c r="C15" s="35">
        <v>0.1447</v>
      </c>
      <c r="D15" s="35">
        <v>0.14560000000000001</v>
      </c>
      <c r="E15" s="35">
        <v>0.1424</v>
      </c>
      <c r="F15" s="35">
        <v>0.1323</v>
      </c>
      <c r="G15" s="35">
        <v>0.1396</v>
      </c>
      <c r="H15" s="35">
        <v>0.13100000000000001</v>
      </c>
      <c r="I15" s="35">
        <v>0.1381</v>
      </c>
      <c r="J15" s="35">
        <v>0.13400000000000001</v>
      </c>
      <c r="K15" s="35">
        <v>0.14680000000000001</v>
      </c>
      <c r="L15" s="35">
        <v>0.14530000000000001</v>
      </c>
      <c r="M15" s="35">
        <v>0.15110000000000001</v>
      </c>
      <c r="N15" s="35">
        <v>0.14399999999999999</v>
      </c>
      <c r="O15" s="35">
        <v>0.13739999999999999</v>
      </c>
      <c r="P15" s="35">
        <v>0.13239999999999999</v>
      </c>
      <c r="Q15" s="35">
        <v>0.1434</v>
      </c>
      <c r="R15" s="35">
        <v>0.14349999999999999</v>
      </c>
      <c r="S15" s="142">
        <v>0.1396</v>
      </c>
      <c r="T15" s="142">
        <v>0.14249999999999999</v>
      </c>
      <c r="U15" s="142">
        <v>0.1391</v>
      </c>
      <c r="V15" s="142">
        <v>0.1295</v>
      </c>
      <c r="W15" s="142">
        <v>0.14059364920605028</v>
      </c>
      <c r="X15" s="142">
        <v>0.13728452378445605</v>
      </c>
      <c r="Y15" s="142">
        <v>0.13392304558338042</v>
      </c>
      <c r="Z15" s="143">
        <v>0.13281347446581743</v>
      </c>
      <c r="AA15" s="35">
        <v>0.13374356287061817</v>
      </c>
      <c r="AB15" s="8">
        <v>0.13530668076269195</v>
      </c>
      <c r="AC15" s="35">
        <v>0.13465137620317738</v>
      </c>
      <c r="AD15" s="35">
        <v>0.13851496915972383</v>
      </c>
      <c r="AE15" s="144">
        <v>0.13266554873276787</v>
      </c>
      <c r="AF15" s="35">
        <v>0.1422415952586488</v>
      </c>
      <c r="AG15" s="144">
        <v>0.1408357052188331</v>
      </c>
      <c r="AH15" s="142">
        <v>0.14576262833805084</v>
      </c>
      <c r="AI15" s="142">
        <v>0.13858975024881717</v>
      </c>
      <c r="AJ15" s="35">
        <v>0.13837603476259597</v>
      </c>
      <c r="AK15" s="145">
        <v>0.13563000866634864</v>
      </c>
      <c r="AL15" s="143">
        <v>0.13504986240054936</v>
      </c>
      <c r="AM15" s="146">
        <v>0.13453810928376231</v>
      </c>
      <c r="AN15" s="146">
        <f>+'[1]mas de 1 año C$'!$AK$199</f>
        <v>0.11606189008832189</v>
      </c>
      <c r="AO15" s="146">
        <f>+'[1]mas de 1 año C$'!$AK$204</f>
        <v>9.289E-2</v>
      </c>
      <c r="AP15" s="147">
        <f>+'[1]mas de 1 año C$'!$AG196</f>
        <v>9.9785672355555563E-2</v>
      </c>
      <c r="AQ15" s="146">
        <f>+'[1]mas de 1 año C$'!$AG197</f>
        <v>0.10117086</v>
      </c>
      <c r="AR15" s="146">
        <f>+'[1]mas de 1 año C$'!$AG198</f>
        <v>0.12389597509512279</v>
      </c>
      <c r="AS15" s="146">
        <f>+'[1]mas de 1 año C$'!$AG199</f>
        <v>9.1678178498985796E-2</v>
      </c>
      <c r="AT15" s="148">
        <f>+'[1]mas de 1 año C$'!$AG200</f>
        <v>9.9758765027322407E-2</v>
      </c>
      <c r="AU15" s="149">
        <f>+'[1]mas de 1 año C$'!$AG201</f>
        <v>7.0431999999999995E-2</v>
      </c>
      <c r="AV15" s="146">
        <f>+'[1]mas de 1 año C$'!$AG202</f>
        <v>0.10352412010597586</v>
      </c>
      <c r="AW15" s="146">
        <f>+'[1]mas de 1 año C$'!$AG203</f>
        <v>0.11111208996227653</v>
      </c>
      <c r="AX15" s="146">
        <f>+'[1]mas de 1 año C$'!$AG204</f>
        <v>0.1124865307779763</v>
      </c>
      <c r="AY15" s="147">
        <f>+'[1]mas de 1 año C$'!$AG205</f>
        <v>9.9856275335796399E-2</v>
      </c>
      <c r="AZ15" s="146">
        <f>+'[1]mas de 1 año C$'!$AG206</f>
        <v>0.1125219286900182</v>
      </c>
      <c r="BA15" s="146">
        <f>+'[1]mas de 1 año C$'!$AG207</f>
        <v>8.0238601099792653E-2</v>
      </c>
      <c r="BB15" s="146">
        <f>+'[1]mas de 1 año C$'!$AG208</f>
        <v>0.11174336473854696</v>
      </c>
      <c r="BC15" s="148">
        <f>+'[1]mas de 1 año C$'!$AG209</f>
        <v>0.11642930168641263</v>
      </c>
      <c r="BD15" s="149">
        <f>+'[1]mas de 1 año C$'!$AG210</f>
        <v>0.10236258179455784</v>
      </c>
      <c r="BE15" s="146">
        <f>+'[1]mas de 1 año C$'!$AG211</f>
        <v>0.11925481523600162</v>
      </c>
      <c r="BF15" s="146">
        <f>+'[1]mas de 1 año C$'!$AG212</f>
        <v>0.11575716427657035</v>
      </c>
      <c r="BG15" s="146">
        <f>+'[1]mas de 1 año C$'!$AG213</f>
        <v>0.13479383449009638</v>
      </c>
      <c r="BH15" s="147">
        <f>+'[1]mas de 1 año C$'!$AG214</f>
        <v>8.9097343460111306E-2</v>
      </c>
      <c r="BI15" s="146">
        <f>+'[1]mas de 1 año C$'!$AG215</f>
        <v>9.6167366590335951E-2</v>
      </c>
      <c r="BJ15" s="146">
        <f>+'[1]mas de 1 año C$'!$AG216</f>
        <v>8.4659715519497525E-2</v>
      </c>
      <c r="BK15" s="148">
        <f>+'[1]mas de 1 año C$'!$AG217</f>
        <v>0.12400896301740408</v>
      </c>
      <c r="BL15" s="149">
        <f>+'[1]mas de 1 año C$'!$AG218</f>
        <v>0.13526337967695767</v>
      </c>
      <c r="BM15" s="146">
        <f>+'[1]mas de 1 año C$'!$AG219</f>
        <v>0.11026162617286465</v>
      </c>
      <c r="BN15" s="146">
        <f>+'[1]mas de 1 año C$'!$AG220</f>
        <v>0.1072328631197679</v>
      </c>
      <c r="BO15" s="146">
        <f>+'[1]mas de 1 año C$'!$AG221</f>
        <v>9.7074745923445532E-2</v>
      </c>
      <c r="BP15" s="146">
        <f>+'[1]mas de 1 año C$'!$AG222</f>
        <v>0.10983223217831543</v>
      </c>
      <c r="BQ15" s="147">
        <f>+'[1]mas de 1 año C$'!$AG223</f>
        <v>9.9200580451589956E-2</v>
      </c>
      <c r="BR15" s="146">
        <f>+'[1]mas de 1 año C$'!$AG224</f>
        <v>9.1686594589784648E-2</v>
      </c>
      <c r="BS15" s="146">
        <f>+'[1]mas de 1 año C$'!$AG225</f>
        <v>9.923435830128205E-2</v>
      </c>
      <c r="BT15" s="148">
        <f>+'[1]mas de 1 año C$'!$AG226</f>
        <v>0.10552692234715391</v>
      </c>
      <c r="BU15" s="149">
        <f>+'[1]mas de 1 año C$'!$AG227</f>
        <v>9.672259260882908E-2</v>
      </c>
      <c r="BV15" s="146">
        <f>+'[1]mas de 1 año C$'!$AG228</f>
        <v>0.11447298321784898</v>
      </c>
      <c r="BW15" s="146">
        <f>+'[1]mas de 1 año C$'!$AG229</f>
        <v>8.6815946405245661E-2</v>
      </c>
      <c r="BX15" s="146">
        <f>+'[1]mas de 1 año C$'!$AG230</f>
        <v>9.3415724349942345E-2</v>
      </c>
      <c r="BY15" s="147">
        <f>+'[2]mas de 1 año C$'!$U$4</f>
        <v>0.1050694498045921</v>
      </c>
      <c r="BZ15" s="146">
        <f>+'[2]mas de 1 año C$'!$U$5</f>
        <v>0.10169286075683942</v>
      </c>
      <c r="CA15" s="146">
        <f>+'[2]mas de 1 año C$'!$U$6</f>
        <v>9.9175886334204266E-2</v>
      </c>
      <c r="CB15" s="146">
        <f>+'[2]mas de 1 año C$'!$U$7</f>
        <v>9.5793501059840219E-2</v>
      </c>
      <c r="CC15" s="148">
        <f>+'[2]mas de 1 año C$'!$U$8</f>
        <v>0.10735431890523192</v>
      </c>
      <c r="CD15" s="149">
        <f>+'[2]mas de 1 año C$'!$U$9</f>
        <v>9.6385938041289018E-2</v>
      </c>
      <c r="CE15" s="146">
        <f>+'[2]mas de 1 año C$'!$U$10</f>
        <v>8.4291814181889607E-2</v>
      </c>
      <c r="CF15" s="146">
        <f>+'[2]mas de 1 año C$'!$U$11</f>
        <v>0.10413097384342229</v>
      </c>
      <c r="CG15" s="148">
        <f>+'[2]mas de 1 año C$'!$U$12</f>
        <v>9.907085026467613E-2</v>
      </c>
      <c r="CH15" s="147">
        <f>+'[2]mas de 1 año C$'!$U$13</f>
        <v>9.599892787953504E-2</v>
      </c>
      <c r="CI15" s="8">
        <f>+'[2]mas de 1 año C$'!$U$14</f>
        <v>9.7663562117910011E-2</v>
      </c>
      <c r="CJ15" s="8">
        <f>+'[2]mas de 1 año C$'!$U$15</f>
        <v>9.0853665271511647E-2</v>
      </c>
      <c r="CK15" s="148">
        <f>+'[3]mas de 1 año C$'!$U$16</f>
        <v>9.9172797304813515E-2</v>
      </c>
      <c r="CL15" s="150">
        <f>+'[3]mas de 1 año C$'!$U$17</f>
        <v>9.4270143811615192E-2</v>
      </c>
      <c r="CM15" s="146">
        <f>+'[3]mas de 1 año C$'!$U$18</f>
        <v>0.10428046460412746</v>
      </c>
      <c r="CN15" s="146">
        <f>+'[3]mas de 1 año C$'!$U$19</f>
        <v>9.8138169031996458E-2</v>
      </c>
      <c r="CO15" s="146">
        <f>+'[3]mas de 1 año C$'!$U$20</f>
        <v>8.6574510493322432E-2</v>
      </c>
      <c r="CP15" s="148">
        <f>+'[3]mas de 1 año C$'!$U$21</f>
        <v>8.7983266461283793E-2</v>
      </c>
      <c r="CQ15" s="150">
        <f>+'[3]mas de 1 año C$'!$U$22</f>
        <v>0.10139641653957711</v>
      </c>
      <c r="CR15" s="146">
        <f>+'[3]mas de 1 año C$'!$U$23</f>
        <v>0.10213891772501381</v>
      </c>
      <c r="CS15" s="146">
        <f>+'[3]mas de 1 año C$'!$U$24</f>
        <v>9.6840049527430166E-2</v>
      </c>
      <c r="CT15" s="146">
        <f>+'[3]mas de 1 año C$'!$U$25</f>
        <v>7.3009630269160963E-2</v>
      </c>
      <c r="CU15" s="150">
        <f>+'[3]mas de 1 año C$'!$U$26</f>
        <v>7.4509993101246119E-2</v>
      </c>
      <c r="CV15" s="146">
        <f>+'[3]mas de 1 año C$'!$U$27</f>
        <v>8.1743420339466549E-2</v>
      </c>
      <c r="CW15" s="146">
        <f>+'[3]mas de 1 año C$'!$U$28</f>
        <v>8.4180471018335423E-2</v>
      </c>
      <c r="CX15" s="148">
        <f>+'[3]mas de 1 año C$'!$U$29</f>
        <v>0.10024289666332646</v>
      </c>
      <c r="CY15" s="146">
        <f>+'[3]mas de 1 año C$'!$U$30</f>
        <v>8.4516887310894351E-2</v>
      </c>
      <c r="CZ15" s="146">
        <f>+'[3]mas de 1 año C$'!$U$31</f>
        <v>7.6026925072461532E-2</v>
      </c>
      <c r="DA15" s="146">
        <f>+'[3]mas de 1 año C$'!$U$32</f>
        <v>6.9735254113345538E-2</v>
      </c>
      <c r="DB15" s="146">
        <f>+'[3]mas de 1 año C$'!$U$33</f>
        <v>6.4852905111005416E-2</v>
      </c>
      <c r="DC15" s="148">
        <f>+'[3]mas de 1 año C$'!$U$34</f>
        <v>8.5886388008270156E-2</v>
      </c>
      <c r="DD15" s="150">
        <f>+'[3]mas de 1 año C$'!$U$35</f>
        <v>9.4710893103122945E-2</v>
      </c>
      <c r="DE15" s="146">
        <f>+'[3]mas de 1 año C$'!$U$36</f>
        <v>7.5919249537087452E-2</v>
      </c>
      <c r="DF15" s="146">
        <f>+'[3]mas de 1 año C$'!$U$37</f>
        <v>8.5365085943536409E-2</v>
      </c>
      <c r="DG15" s="146">
        <f>+'[3]mas de 1 año C$'!$U$38</f>
        <v>6.7835224879807698E-2</v>
      </c>
      <c r="DH15" s="150">
        <f>+'[3]mas de 1 año C$'!$U$39</f>
        <v>7.1791652674714809E-2</v>
      </c>
      <c r="DI15" s="146">
        <f>+'[3]mas de 1 año C$'!$U$40</f>
        <v>9.7000315682281055E-2</v>
      </c>
      <c r="DJ15" s="146">
        <f>+'[3]mas de 1 año C$'!$U$41</f>
        <v>7.4118497986992868E-2</v>
      </c>
      <c r="DK15" s="148">
        <f>+'[3]mas de 1 año C$'!$U$42</f>
        <v>7.6705989284430065E-2</v>
      </c>
      <c r="DL15" s="150">
        <f>+'[3]mas de 1 año C$'!$U$43</f>
        <v>7.7806289942605245E-2</v>
      </c>
      <c r="DM15" s="146">
        <f>+'[3]mas de 1 año C$'!$U$44</f>
        <v>7.867500506336636E-2</v>
      </c>
      <c r="DN15" s="146">
        <f>+'[3]mas de 1 año C$'!$U$45</f>
        <v>7.0627799531850874E-2</v>
      </c>
      <c r="DO15" s="146">
        <f>+'[3]mas de 1 año C$'!$U$46</f>
        <v>6.9589529881062331E-2</v>
      </c>
      <c r="DP15" s="148">
        <f>+'[3]mas de 1 año C$'!$U$47</f>
        <v>7.240298864529153E-2</v>
      </c>
      <c r="DQ15" s="150">
        <f>+'[3]mas de 1 año C$'!$U$48</f>
        <v>7.2493248966738824E-2</v>
      </c>
      <c r="DR15" s="146">
        <f>+'[3]mas de 1 año C$'!$U$49</f>
        <v>7.5448111439212137E-2</v>
      </c>
      <c r="DS15" s="146">
        <f>+'[3]mas de 1 año C$'!$U$50</f>
        <v>6.7532448664905875E-2</v>
      </c>
      <c r="DT15" s="148">
        <f>+'[3]mas de 1 año C$'!$U$51</f>
        <v>6.9346183519980953E-2</v>
      </c>
      <c r="DU15" s="150">
        <f>+'[3]mas de 1 año C$'!$U$52</f>
        <v>7.5042830156309567E-2</v>
      </c>
      <c r="DV15" s="146">
        <f>+'[3]mas de 1 año C$'!$U$53</f>
        <v>6.661028929625816E-2</v>
      </c>
      <c r="DW15" s="146">
        <f>+'[3]mas de 1 año C$'!$U$54</f>
        <v>9.5068591495823834E-2</v>
      </c>
      <c r="DX15" s="146">
        <f>+'[3]mas de 1 año C$'!$U$55</f>
        <v>8.0590702932621272E-2</v>
      </c>
      <c r="DY15" s="148">
        <f>+'[3]mas de 1 año C$'!$U$56</f>
        <v>8.6268739310344844E-2</v>
      </c>
      <c r="DZ15" s="150">
        <f>+'[3]mas de 1 año C$'!$U$57</f>
        <v>7.1039874496822239E-2</v>
      </c>
      <c r="EA15" s="146">
        <f>+'[3]mas de 1 año C$'!$U$58</f>
        <v>8.6547733058689111E-2</v>
      </c>
      <c r="EB15" s="146">
        <f>+'[3]mas de 1 año C$'!$U$59</f>
        <v>7.0734646136063395E-2</v>
      </c>
      <c r="EC15" s="148">
        <f>+'[3]mas de 1 año C$'!$U$60</f>
        <v>7.2481519134022829E-2</v>
      </c>
      <c r="ED15" s="150">
        <f>+'[3]mas de 1 año C$'!$U$61</f>
        <v>7.1186842288814264E-2</v>
      </c>
      <c r="EE15" s="8">
        <f>+'[3]mas de 1 año C$'!$U$62</f>
        <v>8.4856973587638815E-2</v>
      </c>
      <c r="EF15" s="146">
        <f>+'[3]mas de 1 año C$'!$U$63</f>
        <v>8.3572523015574662E-2</v>
      </c>
      <c r="EG15" s="148">
        <f>+'[3]mas de 1 año C$'!$U$64</f>
        <v>7.0125303632856711E-2</v>
      </c>
      <c r="EH15" s="146">
        <f>+'[3]mas de 1 año C$'!$U$65</f>
        <v>7.4090447612475213E-2</v>
      </c>
      <c r="EI15" s="146">
        <f>+'[3]mas de 1 año C$'!$U$66</f>
        <v>6.6668845522293796E-2</v>
      </c>
      <c r="EJ15" s="146">
        <f>+'[3]mas de 1 año C$'!$U$67</f>
        <v>7.1790873980211764E-2</v>
      </c>
      <c r="EK15" s="8">
        <f>+'[3]mas de 1 año C$'!$U$68</f>
        <v>5.1346439040054155E-2</v>
      </c>
      <c r="EL15" s="148">
        <f>+'[3]mas de 1 año C$'!$U$69</f>
        <v>6.9440780151131171E-2</v>
      </c>
      <c r="EM15" s="150">
        <f>+'[3]mas de 1 año C$'!$U$70</f>
        <v>6.5811768508251267E-2</v>
      </c>
      <c r="EN15" s="146">
        <f>+'[3]mas de 1 año C$'!$U$71</f>
        <v>6.5351475391038832E-2</v>
      </c>
      <c r="EO15" s="146">
        <f>+'[3]mas de 1 año C$'!$U$72</f>
        <v>6.8841122781329242E-2</v>
      </c>
      <c r="EP15" s="148">
        <f>+'[3]mas de 1 año C$'!$U$73</f>
        <v>6.0999531760256853E-2</v>
      </c>
      <c r="EQ15" s="150">
        <f>+'[3]mas de 1 año C$'!$U$74</f>
        <v>6.0190671403197164E-2</v>
      </c>
      <c r="ER15" s="8">
        <f>+'[3]mas de 1 año C$'!$U$75</f>
        <v>6.7794727552044132E-2</v>
      </c>
      <c r="ES15" s="146">
        <f>+'[3]mas de 1 año C$'!$U$76</f>
        <v>6.3770907419260975E-2</v>
      </c>
      <c r="ET15" s="148">
        <f>+'[3]mas de 1 año C$'!$U$77</f>
        <v>6.2668768076467971E-2</v>
      </c>
      <c r="EU15" s="150">
        <f>+'[3]mas de 1 año C$'!$U$78</f>
        <v>5.7780868660053497E-2</v>
      </c>
      <c r="EV15" s="146">
        <f>+'[3]mas de 1 año C$'!$U$79</f>
        <v>7.0934075759226972E-2</v>
      </c>
      <c r="EW15" s="8">
        <f>+'[3]mas de 1 año C$'!$U$80</f>
        <v>6.8091604953186335E-2</v>
      </c>
      <c r="EX15" s="148">
        <f>+'[3]mas de 1 año C$'!$U$81</f>
        <v>7.2162546496939067E-2</v>
      </c>
      <c r="EY15" s="147">
        <f>+'[3]mas de 1 año C$'!$U$82</f>
        <v>4.8187530984153473E-2</v>
      </c>
      <c r="EZ15" s="8">
        <f>+'[3]mas de 1 año C$'!$U$83</f>
        <v>8.3906437659354252E-2</v>
      </c>
      <c r="FA15" s="149">
        <f>+'[3]mas de 1 año C$'!$U$84</f>
        <v>6.758290684703927E-2</v>
      </c>
      <c r="FB15" s="8">
        <f>+'[3]mas de 1 año C$'!$U$85</f>
        <v>6.326059311206382E-2</v>
      </c>
      <c r="FC15" s="151">
        <f>+'[3]mas de 1 año C$'!$U$86</f>
        <v>5.156611203066469E-2</v>
      </c>
    </row>
    <row r="16" spans="1:159" x14ac:dyDescent="0.2">
      <c r="A16" s="7" t="s">
        <v>13</v>
      </c>
      <c r="B16" s="35">
        <v>8.6300000000000002E-2</v>
      </c>
      <c r="C16" s="35">
        <v>8.7599999999999997E-2</v>
      </c>
      <c r="D16" s="35">
        <v>8.5300000000000001E-2</v>
      </c>
      <c r="E16" s="35">
        <v>8.5599999999999996E-2</v>
      </c>
      <c r="F16" s="35">
        <v>8.4699999999999998E-2</v>
      </c>
      <c r="G16" s="35">
        <v>8.5099999999999995E-2</v>
      </c>
      <c r="H16" s="35">
        <v>8.2900000000000001E-2</v>
      </c>
      <c r="I16" s="35">
        <v>8.1299999999999997E-2</v>
      </c>
      <c r="J16" s="35">
        <v>8.0399999999999999E-2</v>
      </c>
      <c r="K16" s="35">
        <v>8.3199999999999996E-2</v>
      </c>
      <c r="L16" s="35">
        <v>8.2900000000000001E-2</v>
      </c>
      <c r="M16" s="35">
        <v>8.1699999999999995E-2</v>
      </c>
      <c r="N16" s="35">
        <v>8.5000000000000006E-2</v>
      </c>
      <c r="O16" s="35">
        <v>8.5999999999999993E-2</v>
      </c>
      <c r="P16" s="35">
        <v>8.7999999999999995E-2</v>
      </c>
      <c r="Q16" s="35">
        <v>8.6999999999999994E-2</v>
      </c>
      <c r="R16" s="35">
        <v>8.6099999999999996E-2</v>
      </c>
      <c r="S16" s="142">
        <v>8.6300000000000002E-2</v>
      </c>
      <c r="T16" s="142">
        <v>8.5400000000000004E-2</v>
      </c>
      <c r="U16" s="142">
        <v>8.4400000000000003E-2</v>
      </c>
      <c r="V16" s="142">
        <v>8.6800000000000002E-2</v>
      </c>
      <c r="W16" s="142">
        <v>8.4388132204415822E-2</v>
      </c>
      <c r="X16" s="142">
        <v>9.8867641031757159E-2</v>
      </c>
      <c r="Y16" s="142">
        <v>8.7216909208860827E-2</v>
      </c>
      <c r="Z16" s="143">
        <v>8.8592248382651229E-2</v>
      </c>
      <c r="AA16" s="35">
        <v>8.552062330339516E-2</v>
      </c>
      <c r="AB16" s="35">
        <v>8.5896394126654674E-2</v>
      </c>
      <c r="AC16" s="35">
        <v>8.5896394126654674E-2</v>
      </c>
      <c r="AD16" s="35">
        <v>8.470069544025402E-2</v>
      </c>
      <c r="AE16" s="144">
        <v>8.4952210842900652E-2</v>
      </c>
      <c r="AF16" s="35">
        <v>8.6581971545690403E-2</v>
      </c>
      <c r="AG16" s="144">
        <v>8.97266639984583E-2</v>
      </c>
      <c r="AH16" s="142">
        <v>8.8012491460154593E-2</v>
      </c>
      <c r="AI16" s="142">
        <v>7.9310442378781307E-2</v>
      </c>
      <c r="AJ16" s="35">
        <v>8.6595497026678653E-2</v>
      </c>
      <c r="AK16" s="145">
        <v>8.0734162142460431E-2</v>
      </c>
      <c r="AL16" s="143">
        <v>8.2173399146552195E-2</v>
      </c>
      <c r="AM16" s="146">
        <v>7.8037301094978181E-2</v>
      </c>
      <c r="AN16" s="146">
        <f>+'[1]ahorro C$'!$AK$198</f>
        <v>7.2738663510282159E-2</v>
      </c>
      <c r="AO16" s="146">
        <f>+'[1]ahorro C$'!$AK$204</f>
        <v>7.2442932853519257E-2</v>
      </c>
      <c r="AP16" s="147">
        <f>+'[1]ahorro C$'!$AG196</f>
        <v>6.8871664027135057E-2</v>
      </c>
      <c r="AQ16" s="146">
        <f>+'[1]ahorro C$'!$AG197</f>
        <v>7.0871152663381926E-2</v>
      </c>
      <c r="AR16" s="146">
        <f>+'[1]ahorro C$'!$AG198</f>
        <v>6.7024720710939859E-2</v>
      </c>
      <c r="AS16" s="146">
        <f>+'[1]ahorro C$'!$AG199</f>
        <v>6.8854512451440836E-2</v>
      </c>
      <c r="AT16" s="148">
        <f>+'[1]ahorro C$'!$AG200</f>
        <v>6.8688312702051696E-2</v>
      </c>
      <c r="AU16" s="149">
        <f>+'[1]ahorro C$'!$AG201</f>
        <v>6.7825674318720525E-2</v>
      </c>
      <c r="AV16" s="146">
        <f>+'[1]ahorro C$'!$AG202</f>
        <v>6.7077791219867788E-2</v>
      </c>
      <c r="AW16" s="146">
        <f>+'[1]ahorro C$'!$AG203</f>
        <v>6.5146355872577333E-2</v>
      </c>
      <c r="AX16" s="146">
        <f>+'[1]ahorro C$'!$AG204</f>
        <v>6.6480856685055933E-2</v>
      </c>
      <c r="AY16" s="147">
        <f>+'[1]ahorro C$'!$AG205</f>
        <v>6.6794399553087469E-2</v>
      </c>
      <c r="AZ16" s="146">
        <f>+'[1]ahorro C$'!$AG206</f>
        <v>6.3449537223209784E-2</v>
      </c>
      <c r="BA16" s="146">
        <f>+'[1]ahorro C$'!$AG207</f>
        <v>6.5683415614758586E-2</v>
      </c>
      <c r="BB16" s="146">
        <f>+'[1]ahorro C$'!$AG208</f>
        <v>6.4694405580271411E-2</v>
      </c>
      <c r="BC16" s="148">
        <f>+'[1]ahorro C$'!$AG209</f>
        <v>6.4770183935526165E-2</v>
      </c>
      <c r="BD16" s="149">
        <f>+'[1]ahorro C$'!$AG210</f>
        <v>5.3316050496172343E-2</v>
      </c>
      <c r="BE16" s="146">
        <f>+'[1]ahorro C$'!$AG211</f>
        <v>5.4457039739422432E-2</v>
      </c>
      <c r="BF16" s="146">
        <f>+'[1]ahorro C$'!$AG212</f>
        <v>4.5865944714657679E-2</v>
      </c>
      <c r="BG16" s="146">
        <f>+'[1]ahorro C$'!$AG213</f>
        <v>5.5775668299636968E-2</v>
      </c>
      <c r="BH16" s="147">
        <f>+'[1]ahorro C$'!$AG214</f>
        <v>5.3746772217197029E-2</v>
      </c>
      <c r="BI16" s="146">
        <f>+'[1]ahorro C$'!$AG215</f>
        <v>5.2627272764042395E-2</v>
      </c>
      <c r="BJ16" s="146">
        <f>+'[1]ahorro C$'!$AG216</f>
        <v>5.5349624506168531E-2</v>
      </c>
      <c r="BK16" s="148">
        <f>+'[1]ahorro C$'!$AG217</f>
        <v>5.4028803408081284E-2</v>
      </c>
      <c r="BL16" s="149">
        <f>+'[1]ahorro C$'!$AG218</f>
        <v>5.1717859242084691E-2</v>
      </c>
      <c r="BM16" s="146">
        <f>+'[1]ahorro C$'!$AG219</f>
        <v>4.6495007017683512E-2</v>
      </c>
      <c r="BN16" s="146">
        <f>+'[1]ahorro C$'!$AG220</f>
        <v>5.6274614575114026E-2</v>
      </c>
      <c r="BO16" s="146">
        <f>+'[1]ahorro C$'!$AG221</f>
        <v>4.6575377696648615E-2</v>
      </c>
      <c r="BP16" s="146">
        <f>+'[1]ahorro C$'!$AG222</f>
        <v>5.6161581927920326E-2</v>
      </c>
      <c r="BQ16" s="147">
        <f>+'[1]ahorro C$'!$AG223</f>
        <v>4.6495039794652554E-2</v>
      </c>
      <c r="BR16" s="146">
        <f>+'[1]ahorro C$'!$AG224</f>
        <v>5.1702873424754964E-2</v>
      </c>
      <c r="BS16" s="146">
        <f>+'[1]ahorro C$'!$AG225</f>
        <v>5.3503406399188831E-2</v>
      </c>
      <c r="BT16" s="148">
        <f>+'[1]ahorro C$'!$AG226</f>
        <v>5.0904644356128084E-2</v>
      </c>
      <c r="BU16" s="149">
        <f>+'[1]ahorro C$'!$AG227</f>
        <v>5.535427815963008E-2</v>
      </c>
      <c r="BV16" s="146">
        <f>+'[1]ahorro C$'!$AG228</f>
        <v>5.1080964321424574E-2</v>
      </c>
      <c r="BW16" s="146">
        <f>+'[1]ahorro C$'!$AG229</f>
        <v>4.802365936307737E-2</v>
      </c>
      <c r="BX16" s="146">
        <f>+'[1]ahorro C$'!$AG230</f>
        <v>4.9631069622442125E-2</v>
      </c>
      <c r="BY16" s="147">
        <f>+'[2]ahorro C$'!$U$4</f>
        <v>5.3522633735962645E-2</v>
      </c>
      <c r="BZ16" s="146">
        <f>+'[2]ahorro C$'!$U$5</f>
        <v>5.1591576167917097E-2</v>
      </c>
      <c r="CA16" s="146">
        <f>+'[2]ahorro C$'!$U$6</f>
        <v>4.9981161323043054E-2</v>
      </c>
      <c r="CB16" s="146">
        <f>+'[2]ahorro C$'!$U$7</f>
        <v>4.8550996274986914E-2</v>
      </c>
      <c r="CC16" s="148">
        <f>+'[2]ahorro C$'!$U$8</f>
        <v>4.9176290296933073E-2</v>
      </c>
      <c r="CD16" s="149">
        <f>+'[2]ahorro C$'!$U$9</f>
        <v>4.8113975665702829E-2</v>
      </c>
      <c r="CE16" s="146">
        <f>+'[2]ahorro C$'!$U$10</f>
        <v>4.6625528820752458E-2</v>
      </c>
      <c r="CF16" s="146">
        <f>+'[2]ahorro C$'!$U$11</f>
        <v>4.8100269539068562E-2</v>
      </c>
      <c r="CG16" s="148">
        <f>+'[2]ahorro C$'!$U$12</f>
        <v>4.9274704376153854E-2</v>
      </c>
      <c r="CH16" s="147">
        <f>+'[2]ahorro C$'!$U$13</f>
        <v>4.9528658300618505E-2</v>
      </c>
      <c r="CI16" s="8">
        <f>+'[2]ahorro C$'!$U$14</f>
        <v>4.9075363975277148E-2</v>
      </c>
      <c r="CJ16" s="8">
        <f>+'[2]ahorro C$'!$U$15</f>
        <v>4.6682946414690493E-2</v>
      </c>
      <c r="CK16" s="148">
        <f>+'[3]ahorro C$'!$U$16</f>
        <v>4.8787933579825797E-2</v>
      </c>
      <c r="CL16" s="150">
        <f>+'[3]ahorro C$'!$U$17</f>
        <v>5.008501962374335E-2</v>
      </c>
      <c r="CM16" s="146">
        <f>+'[3]ahorro C$'!$U$18</f>
        <v>4.8762223410704769E-2</v>
      </c>
      <c r="CN16" s="146">
        <f>+'[3]ahorro C$'!$U$19</f>
        <v>5.0854854479974787E-2</v>
      </c>
      <c r="CO16" s="146">
        <f>+'[3]ahorro C$'!$U$20</f>
        <v>4.8014513667623909E-2</v>
      </c>
      <c r="CP16" s="148">
        <f>+'[3]ahorro C$'!$U$21</f>
        <v>4.6430698189789517E-2</v>
      </c>
      <c r="CQ16" s="150">
        <f>+'[3]ahorro C$'!$U$22</f>
        <v>4.6406527331189718E-2</v>
      </c>
      <c r="CR16" s="146">
        <f>+'[3]ahorro C$'!$U$23</f>
        <v>4.5084928003188772E-2</v>
      </c>
      <c r="CS16" s="146">
        <f>+'[3]ahorro C$'!$U$24</f>
        <v>4.5456921988033611E-2</v>
      </c>
      <c r="CT16" s="146">
        <f>+'[3]ahorro C$'!$U$25</f>
        <v>4.604899531061532E-2</v>
      </c>
      <c r="CU16" s="150">
        <f>+'[3]ahorro C$'!$U$26</f>
        <v>4.5159305573570424E-2</v>
      </c>
      <c r="CV16" s="146">
        <f>+'[3]ahorro C$'!$U$27</f>
        <v>4.4674925459809639E-2</v>
      </c>
      <c r="CW16" s="146">
        <f>+'[3]ahorro C$'!$U$28</f>
        <v>4.5096925097456136E-2</v>
      </c>
      <c r="CX16" s="148">
        <f>+'[3]ahorro C$'!$U$29</f>
        <v>4.4679462663208436E-2</v>
      </c>
      <c r="CY16" s="146">
        <f>+'[3]ahorro C$'!$U$30</f>
        <v>4.5592018704431109E-2</v>
      </c>
      <c r="CZ16" s="146">
        <f>+'[3]ahorro C$'!$U$31</f>
        <v>4.4324108750025286E-2</v>
      </c>
      <c r="DA16" s="146">
        <f>+'[3]ahorro C$'!$U$32</f>
        <v>4.4334619790515555E-2</v>
      </c>
      <c r="DB16" s="146">
        <f>+'[3]ahorro C$'!$U$33</f>
        <v>4.4627915821386366E-2</v>
      </c>
      <c r="DC16" s="148">
        <f>+'[3]ahorro C$'!$U$34</f>
        <v>4.4400251697655282E-2</v>
      </c>
      <c r="DD16" s="150">
        <f>+'[3]ahorro C$'!$U$35</f>
        <v>4.2050628098870016E-2</v>
      </c>
      <c r="DE16" s="146">
        <f>+'[3]ahorro C$'!$U$36</f>
        <v>3.8118844673207329E-2</v>
      </c>
      <c r="DF16" s="146">
        <f>+'[3]ahorro C$'!$U$37</f>
        <v>4.0996371939970883E-2</v>
      </c>
      <c r="DG16" s="146">
        <f>+'[3]ahorro C$'!$U$38</f>
        <v>3.7395925876847057E-2</v>
      </c>
      <c r="DH16" s="150">
        <f>+'[3]ahorro C$'!$U$39</f>
        <v>3.7725987902419302E-2</v>
      </c>
      <c r="DI16" s="146">
        <f>+'[3]ahorro C$'!$U$40</f>
        <v>3.728876016158187E-2</v>
      </c>
      <c r="DJ16" s="146">
        <f>+'[3]ahorro C$'!$U$41</f>
        <v>3.6350093935451105E-2</v>
      </c>
      <c r="DK16" s="148">
        <f>+'[3]ahorro C$'!$U$42</f>
        <v>3.3248319434777296E-2</v>
      </c>
      <c r="DL16" s="150">
        <f>+'[3]ahorro C$'!$U$43</f>
        <v>3.3623873316244876E-2</v>
      </c>
      <c r="DM16" s="146">
        <f>+'[3]ahorro C$'!$U$44</f>
        <v>3.3816939885623634E-2</v>
      </c>
      <c r="DN16" s="146">
        <f>+'[3]ahorro C$'!$U$45</f>
        <v>3.8100570198995529E-2</v>
      </c>
      <c r="DO16" s="146">
        <f>+'[3]ahorro C$'!$U$46</f>
        <v>3.6504974882315751E-2</v>
      </c>
      <c r="DP16" s="148">
        <f>+'[3]ahorro C$'!$U$47</f>
        <v>3.5188825394036116E-2</v>
      </c>
      <c r="DQ16" s="150">
        <f>+'[3]ahorro C$'!$U$48</f>
        <v>3.5104056106240622E-2</v>
      </c>
      <c r="DR16" s="146">
        <f>+'[3]ahorro C$'!$U$49</f>
        <v>3.3609935782620753E-2</v>
      </c>
      <c r="DS16" s="146">
        <f>+'[3]ahorro C$'!$U$50</f>
        <v>3.2667779992616816E-2</v>
      </c>
      <c r="DT16" s="148">
        <f>+'[3]ahorro C$'!$U$51</f>
        <v>3.4944798350496652E-2</v>
      </c>
      <c r="DU16" s="150">
        <f>+'[3]ahorro C$'!$U$52</f>
        <v>3.29426932371122E-2</v>
      </c>
      <c r="DV16" s="146">
        <f>+'[3]ahorro C$'!$U$53</f>
        <v>3.4685521886296013E-2</v>
      </c>
      <c r="DW16" s="146">
        <f>+'[3]ahorro C$'!$U$54</f>
        <v>3.5127365017178329E-2</v>
      </c>
      <c r="DX16" s="146">
        <f>+'[3]ahorro C$'!$U$55</f>
        <v>3.5435740509035432E-2</v>
      </c>
      <c r="DY16" s="148">
        <f>+'[3]ahorro C$'!$U$56</f>
        <v>4.2884960358416956E-2</v>
      </c>
      <c r="DZ16" s="150">
        <f>+'[3]ahorro C$'!$U$57</f>
        <v>4.0606917894350815E-2</v>
      </c>
      <c r="EA16" s="146">
        <f>+'[3]ahorro C$'!$U$58</f>
        <v>4.0658218258877755E-2</v>
      </c>
      <c r="EB16" s="146">
        <f>+'[3]ahorro C$'!$U$59</f>
        <v>3.9180396867804938E-2</v>
      </c>
      <c r="EC16" s="148">
        <f>+'[3]ahorro C$'!$U$60</f>
        <v>3.6427391058031965E-2</v>
      </c>
      <c r="ED16" s="150">
        <f>+'[3]ahorro C$'!$U$61</f>
        <v>3.375357593465976E-2</v>
      </c>
      <c r="EE16" s="8">
        <f>+'[3]ahorro C$'!$U$62</f>
        <v>3.8208663565524943E-2</v>
      </c>
      <c r="EF16" s="146">
        <f>+'[3]ahorro C$'!$U$63</f>
        <v>3.5976987127174245E-2</v>
      </c>
      <c r="EG16" s="148">
        <f>+'[3]ahorro C$'!$U$64</f>
        <v>3.9864770263651185E-2</v>
      </c>
      <c r="EH16" s="146">
        <f>+'[3]ahorro C$'!$U$65</f>
        <v>3.6199031959982558E-2</v>
      </c>
      <c r="EI16" s="146">
        <f>+'[3]ahorro C$'!$U$66</f>
        <v>3.6662197674129995E-2</v>
      </c>
      <c r="EJ16" s="146">
        <f>+'[3]ahorro C$'!$U$67</f>
        <v>3.6617205258855354E-2</v>
      </c>
      <c r="EK16" s="8">
        <f>+'[3]ahorro C$'!$U$68</f>
        <v>3.6230996878234049E-2</v>
      </c>
      <c r="EL16" s="148">
        <f>+'[3]ahorro C$'!$U$69</f>
        <v>3.4799297640595868E-2</v>
      </c>
      <c r="EM16" s="150">
        <f>+'[3]ahorro C$'!$U$70</f>
        <v>3.723715170004261E-2</v>
      </c>
      <c r="EN16" s="146">
        <f>+'[3]ahorro C$'!$U$71</f>
        <v>3.6246776683349011E-2</v>
      </c>
      <c r="EO16" s="146">
        <f>+'[3]ahorro C$'!$U$72</f>
        <v>3.6571564466494254E-2</v>
      </c>
      <c r="EP16" s="148">
        <f>+'[3]ahorro C$'!$U$73</f>
        <v>3.4921204458146671E-2</v>
      </c>
      <c r="EQ16" s="150">
        <f>+'[3]ahorro C$'!$U$74</f>
        <v>3.4049685570491678E-2</v>
      </c>
      <c r="ER16" s="8">
        <f>+'[3]ahorro C$'!$U$75</f>
        <v>3.3674291917354195E-2</v>
      </c>
      <c r="ES16" s="146">
        <f>+'[3]ahorro C$'!$U$76</f>
        <v>3.3187079255296008E-2</v>
      </c>
      <c r="ET16" s="148">
        <f>+'[3]ahorro C$'!$U$77</f>
        <v>3.3492691076968409E-2</v>
      </c>
      <c r="EU16" s="150">
        <f>+'[3]ahorro C$'!$U$78</f>
        <v>3.3737006931204072E-2</v>
      </c>
      <c r="EV16" s="146">
        <f>+'[3]ahorro C$'!$U$79</f>
        <v>3.3730326283103636E-2</v>
      </c>
      <c r="EW16" s="8">
        <f>+'[3]ahorro C$'!$U$80</f>
        <v>3.3592663599226351E-2</v>
      </c>
      <c r="EX16" s="148">
        <f>+'[3]ahorro C$'!$U$81</f>
        <v>3.2643293451493929E-2</v>
      </c>
      <c r="EY16" s="147">
        <f>+'[3]ahorro C$'!$U$82</f>
        <v>3.3107357784010936E-2</v>
      </c>
      <c r="EZ16" s="8">
        <f>+'[3]ahorro C$'!$U$83</f>
        <v>3.2804231382609052E-2</v>
      </c>
      <c r="FA16" s="149">
        <f>+'[3]ahorro C$'!$U$84</f>
        <v>3.2931302450945561E-2</v>
      </c>
      <c r="FB16" s="8">
        <f>+'[3]ahorro C$'!$U$85</f>
        <v>3.3772205260195115E-2</v>
      </c>
      <c r="FC16" s="151">
        <f>+'[3]ahorro C$'!$U$86</f>
        <v>3.3150606341983753E-2</v>
      </c>
    </row>
    <row r="17" spans="1:159" x14ac:dyDescent="0.2">
      <c r="A17" s="9" t="s">
        <v>14</v>
      </c>
      <c r="B17" s="10">
        <v>0.12280000000000001</v>
      </c>
      <c r="C17" s="10">
        <v>0.11940000000000001</v>
      </c>
      <c r="D17" s="10">
        <v>0.1111</v>
      </c>
      <c r="E17" s="10">
        <v>0.11119999999999999</v>
      </c>
      <c r="F17" s="10">
        <v>0.114</v>
      </c>
      <c r="G17" s="10">
        <v>0.1114</v>
      </c>
      <c r="H17" s="10">
        <v>0.1135</v>
      </c>
      <c r="I17" s="10">
        <v>0.1176</v>
      </c>
      <c r="J17" s="10">
        <v>0.1043</v>
      </c>
      <c r="K17" s="10">
        <v>0.1195</v>
      </c>
      <c r="L17" s="10">
        <v>0.1159</v>
      </c>
      <c r="M17" s="10">
        <v>0.12089999999999999</v>
      </c>
      <c r="N17" s="10">
        <v>9.4700000000000006E-2</v>
      </c>
      <c r="O17" s="10">
        <v>9.7000000000000003E-2</v>
      </c>
      <c r="P17" s="10">
        <v>0.11799999999999999</v>
      </c>
      <c r="Q17" s="10">
        <v>0.11940000000000001</v>
      </c>
      <c r="R17" s="10">
        <v>0.1181</v>
      </c>
      <c r="S17" s="159">
        <v>0.1237</v>
      </c>
      <c r="T17" s="159">
        <v>0.1183</v>
      </c>
      <c r="U17" s="159">
        <v>0.11219999999999999</v>
      </c>
      <c r="V17" s="159">
        <v>0.1096</v>
      </c>
      <c r="W17" s="159">
        <v>0.10954064227264804</v>
      </c>
      <c r="X17" s="159">
        <v>0.12426266652115317</v>
      </c>
      <c r="Y17" s="159">
        <v>0.12884184086206987</v>
      </c>
      <c r="Z17" s="160">
        <v>0.11243003949451658</v>
      </c>
      <c r="AA17" s="10">
        <v>0.1145290286101886</v>
      </c>
      <c r="AB17" s="159">
        <v>0.11609521536640695</v>
      </c>
      <c r="AC17" s="159">
        <v>0.11597046578827042</v>
      </c>
      <c r="AD17" s="10">
        <v>0.11659585642411305</v>
      </c>
      <c r="AE17" s="161">
        <v>0.12182291759161459</v>
      </c>
      <c r="AF17" s="10">
        <v>0.11931589536030837</v>
      </c>
      <c r="AG17" s="161">
        <v>0.11879576010358613</v>
      </c>
      <c r="AH17" s="159">
        <v>0.12224917721564973</v>
      </c>
      <c r="AI17" s="159">
        <v>0.11460438997041808</v>
      </c>
      <c r="AJ17" s="10">
        <v>0.12215552993705028</v>
      </c>
      <c r="AK17" s="162">
        <v>0.10813275749553149</v>
      </c>
      <c r="AL17" s="160">
        <v>0.11323366714448613</v>
      </c>
      <c r="AM17" s="163">
        <v>0.11189385189467232</v>
      </c>
      <c r="AN17" s="163">
        <f>+'[1]salidaC$'!$AK$199</f>
        <v>8.7954181055095199E-2</v>
      </c>
      <c r="AO17" s="163">
        <f>+'[1]salidaC$'!$AK$204</f>
        <v>0.10876530294807006</v>
      </c>
      <c r="AP17" s="164">
        <f>+'[1]salidaC$'!$AG196</f>
        <v>9.0485572571956843E-2</v>
      </c>
      <c r="AQ17" s="163">
        <f>+'[1]salidaC$'!$AG197</f>
        <v>8.4842950805300868E-2</v>
      </c>
      <c r="AR17" s="163">
        <f>+'[1]salidaC$'!$AG198</f>
        <v>9.5908795614734199E-2</v>
      </c>
      <c r="AS17" s="163">
        <f>+'[1]salidaC$'!$AG199</f>
        <v>9.3713103022621064E-2</v>
      </c>
      <c r="AT17" s="165">
        <f>+'[1]salidaC$'!$AG200</f>
        <v>7.8021338981699676E-2</v>
      </c>
      <c r="AU17" s="166">
        <f>+'[1]salidaC$'!$AG201</f>
        <v>8.3483825601411626E-2</v>
      </c>
      <c r="AV17" s="163">
        <f>+'[1]salidaC$'!$AG202</f>
        <v>8.4557563503914551E-2</v>
      </c>
      <c r="AW17" s="163">
        <f>+'[1]salidaC$'!$AG203</f>
        <v>7.4097478492149316E-2</v>
      </c>
      <c r="AX17" s="163">
        <f>+'[1]salidaC$'!$AG204</f>
        <v>8.7554038764571809E-2</v>
      </c>
      <c r="AY17" s="164">
        <f>+'[1]salidaC$'!$AG205</f>
        <v>8.3460996290334905E-2</v>
      </c>
      <c r="AZ17" s="163">
        <f>+'[1]salidaC$'!$AG206</f>
        <v>8.9882755901254233E-2</v>
      </c>
      <c r="BA17" s="163">
        <f>+'[1]salidaC$'!$AG207</f>
        <v>8.2935693756613749E-2</v>
      </c>
      <c r="BB17" s="163">
        <f>+'[1]salidaC$'!$AG208</f>
        <v>9.3210414817237297E-2</v>
      </c>
      <c r="BC17" s="165">
        <f>+'[1]salidaC$'!$AG209</f>
        <v>8.6709805273977619E-2</v>
      </c>
      <c r="BD17" s="166">
        <f>+'[1]salidaC$'!$AG210</f>
        <v>8.2192778960667581E-2</v>
      </c>
      <c r="BE17" s="163">
        <f>+'[1]salidaC$'!$AG211</f>
        <v>8.5155312875859979E-2</v>
      </c>
      <c r="BF17" s="163">
        <f>+'[1]salidaC$'!$AG212</f>
        <v>6.5226415791895476E-2</v>
      </c>
      <c r="BG17" s="163">
        <f>+'[1]salidaC$'!$AG213</f>
        <v>9.4179739353007788E-2</v>
      </c>
      <c r="BH17" s="164">
        <f>+'[1]salidaC$'!$AG214</f>
        <v>7.8330353060902941E-2</v>
      </c>
      <c r="BI17" s="163">
        <f>+'[1]salidaC$'!$AG215</f>
        <v>7.9620762433607398E-2</v>
      </c>
      <c r="BJ17" s="163">
        <f>+'[1]salidaC$'!$AG216</f>
        <v>8.7072200008567385E-2</v>
      </c>
      <c r="BK17" s="165">
        <f>+'[1]salidaC$'!$AG217</f>
        <v>9.4532836299481685E-2</v>
      </c>
      <c r="BL17" s="166">
        <f>+'[1]salidaC$'!$AG218</f>
        <v>7.4864209821110125E-2</v>
      </c>
      <c r="BM17" s="163">
        <f>+'[1]salidaC$'!$AG219</f>
        <v>8.086715785885705E-2</v>
      </c>
      <c r="BN17" s="163">
        <f>+'[1]salidaC$'!$AG220</f>
        <v>8.291001086367078E-2</v>
      </c>
      <c r="BO17" s="163">
        <f>+'[1]salidaC$'!$AG221</f>
        <v>8.0279565165746386E-2</v>
      </c>
      <c r="BP17" s="163">
        <f>+'[1]salidaC$'!$AG222</f>
        <v>7.2443612953554129E-2</v>
      </c>
      <c r="BQ17" s="164">
        <f>+'[1]salidaC$'!$AG223</f>
        <v>8.1613343396271382E-2</v>
      </c>
      <c r="BR17" s="163">
        <f>+'[1]salidaC$'!$AG224</f>
        <v>7.9772936992725821E-2</v>
      </c>
      <c r="BS17" s="163">
        <f>+'[1]salidaC$'!$AG225</f>
        <v>7.6656513207534416E-2</v>
      </c>
      <c r="BT17" s="165">
        <f>+'[1]salidaC$'!$AG226</f>
        <v>8.4793910037163536E-2</v>
      </c>
      <c r="BU17" s="166">
        <f>+'[1]salidaC$'!$AG227</f>
        <v>8.0244312757391925E-2</v>
      </c>
      <c r="BV17" s="163">
        <f>+'[1]salidaC$'!$AG228</f>
        <v>0.1179062132214435</v>
      </c>
      <c r="BW17" s="163">
        <f>+'[1]salidaC$'!$AG229</f>
        <v>7.5207780754192821E-2</v>
      </c>
      <c r="BX17" s="163">
        <f>+'[1]salidaC$'!$AG230</f>
        <v>8.7318547318190567E-2</v>
      </c>
      <c r="BY17" s="164">
        <f>+'[2]salidaC$'!$U$4</f>
        <v>6.0334623340935652E-2</v>
      </c>
      <c r="BZ17" s="163">
        <f>+'[2]salidaC$'!$U$5</f>
        <v>8.8032946006109905E-2</v>
      </c>
      <c r="CA17" s="163">
        <f>+'[2]salidaC$'!$U$6</f>
        <v>7.9955806580611702E-2</v>
      </c>
      <c r="CB17" s="163">
        <f>+'[2]salidaC$'!$U$7</f>
        <v>8.5501572121714844E-2</v>
      </c>
      <c r="CC17" s="165">
        <f>+'[2]salidaC$'!$U$8</f>
        <v>8.2717836096922431E-2</v>
      </c>
      <c r="CD17" s="166">
        <f>+'[2]salidaC$'!$U$9</f>
        <v>6.6867791437238533E-2</v>
      </c>
      <c r="CE17" s="163">
        <f>+'[2]salidaC$'!$U$10</f>
        <v>7.0273400480677192E-2</v>
      </c>
      <c r="CF17" s="163">
        <f>+'[2]salidaC$'!$U$11</f>
        <v>8.5234186293893677E-2</v>
      </c>
      <c r="CG17" s="165">
        <f>+'[2]salidaC$'!$U$12</f>
        <v>7.7011569711296413E-2</v>
      </c>
      <c r="CH17" s="164">
        <f>+'[2]salidaC$'!$U$13</f>
        <v>6.6644863652042086E-2</v>
      </c>
      <c r="CI17" s="31">
        <f>+'[2]salidaC$'!$U$14</f>
        <v>7.3943601529548736E-2</v>
      </c>
      <c r="CJ17" s="31">
        <f>+'[2]salidaC$'!$U$15</f>
        <v>7.4390205191966666E-2</v>
      </c>
      <c r="CK17" s="165">
        <f>+'[3]salidaC$'!$U$16</f>
        <v>8.1560632357276286E-2</v>
      </c>
      <c r="CL17" s="167">
        <f>+'[3]salidaC$'!$U$17</f>
        <v>5.6539722122554606E-2</v>
      </c>
      <c r="CM17" s="163">
        <f>+'[3]salidaC$'!$U$18</f>
        <v>6.9776314208944951E-2</v>
      </c>
      <c r="CN17" s="163">
        <f>+'[3]salidaC$'!$U$19</f>
        <v>7.923555631142519E-2</v>
      </c>
      <c r="CO17" s="163">
        <f>+'[3]salidaC$'!$U$20</f>
        <v>7.8156043389469715E-2</v>
      </c>
      <c r="CP17" s="165">
        <f>+'[3]salidaC$'!$U$21</f>
        <v>7.1558379043531628E-2</v>
      </c>
      <c r="CQ17" s="167">
        <f>+'[3]salidaC$'!$U$22</f>
        <v>7.4904300973779314E-2</v>
      </c>
      <c r="CR17" s="163">
        <f>+'[3]salidaC$'!$U$23</f>
        <v>7.7966734749801245E-2</v>
      </c>
      <c r="CS17" s="163">
        <f>+'[3]salidaC$'!$U$24</f>
        <v>7.5132066273051565E-2</v>
      </c>
      <c r="CT17" s="163">
        <f>+'[3]salidaC$'!$U$25</f>
        <v>7.5654249425898448E-2</v>
      </c>
      <c r="CU17" s="167">
        <f>+'[3]salidaC$'!$U$26</f>
        <v>6.4593721555897224E-2</v>
      </c>
      <c r="CV17" s="163">
        <f>+'[3]salidaC$'!$U$27</f>
        <v>6.348245762040286E-2</v>
      </c>
      <c r="CW17" s="163">
        <f>+'[3]salidaC$'!$U$28</f>
        <v>6.9978594111365297E-2</v>
      </c>
      <c r="CX17" s="165">
        <f>+'[3]salidaC$'!$U$29</f>
        <v>6.9696416988572554E-2</v>
      </c>
      <c r="CY17" s="163">
        <f>+'[3]salidaC$'!$U$30</f>
        <v>6.794664254606772E-2</v>
      </c>
      <c r="CZ17" s="163">
        <f>+'[3]salidaC$'!$U$31</f>
        <v>7.7023732937921932E-2</v>
      </c>
      <c r="DA17" s="163">
        <f>+'[3]salidaC$'!$U$32</f>
        <v>8.3547266108720028E-2</v>
      </c>
      <c r="DB17" s="163">
        <f>+'[3]salidaC$'!$U$33</f>
        <v>6.8618551864686128E-2</v>
      </c>
      <c r="DC17" s="165">
        <f>+'[3]salidaC$'!$U$34</f>
        <v>6.5434279636130799E-2</v>
      </c>
      <c r="DD17" s="167">
        <f>+'[3]salidaC$'!$U$35</f>
        <v>5.1574817102944287E-2</v>
      </c>
      <c r="DE17" s="163">
        <f>+'[3]salidaC$'!$U$36</f>
        <v>6.8418533570505535E-2</v>
      </c>
      <c r="DF17" s="163">
        <f>+'[3]salidaC$'!$U$37</f>
        <v>6.2555669731098024E-2</v>
      </c>
      <c r="DG17" s="163">
        <f>+'[3]salidaC$'!$U$38</f>
        <v>5.5385358688321271E-2</v>
      </c>
      <c r="DH17" s="167">
        <f>+'[3]salidaC$'!$U$39</f>
        <v>5.1760512973506263E-2</v>
      </c>
      <c r="DI17" s="163">
        <f>+'[3]salidaC$'!$U$40</f>
        <v>5.3691875422867373E-2</v>
      </c>
      <c r="DJ17" s="163">
        <f>+'[3]salidaC$'!$U$41</f>
        <v>6.1181935175049856E-2</v>
      </c>
      <c r="DK17" s="165">
        <f>+'[3]salidaC$'!$U$42</f>
        <v>5.3749091960081145E-2</v>
      </c>
      <c r="DL17" s="167">
        <f>+'[3]salidaC$'!$U$43</f>
        <v>5.8072552580145417E-2</v>
      </c>
      <c r="DM17" s="163">
        <f>+'[3]salidaC$'!$U$44</f>
        <v>6.0893772871506102E-2</v>
      </c>
      <c r="DN17" s="163">
        <f>+'[3]salidaC$'!$U$45</f>
        <v>5.8529735526821447E-2</v>
      </c>
      <c r="DO17" s="163">
        <f>+'[3]salidaC$'!$U$46</f>
        <v>6.5066610929034679E-2</v>
      </c>
      <c r="DP17" s="165">
        <f>+'[3]salidaC$'!$U$47</f>
        <v>4.8264113390974583E-2</v>
      </c>
      <c r="DQ17" s="167">
        <f>+'[3]salidaC$'!$U$48</f>
        <v>5.9523036948371778E-2</v>
      </c>
      <c r="DR17" s="163">
        <f>+'[3]salidaC$'!$U$49</f>
        <v>6.850110026749251E-2</v>
      </c>
      <c r="DS17" s="163">
        <f>+'[3]salidaC$'!$U$50</f>
        <v>5.4932738970527757E-2</v>
      </c>
      <c r="DT17" s="165">
        <f>+'[3]salidaC$'!$U$51</f>
        <v>5.393059108252489E-2</v>
      </c>
      <c r="DU17" s="167">
        <f>+'[3]salidaC$'!$U$52</f>
        <v>4.8118396393481554E-2</v>
      </c>
      <c r="DV17" s="163">
        <f>+'[3]salidaC$'!$U$53</f>
        <v>5.2040672643281112E-2</v>
      </c>
      <c r="DW17" s="163">
        <f>+'[3]salidaC$'!$U$54</f>
        <v>5.0447965699541436E-2</v>
      </c>
      <c r="DX17" s="163">
        <f>+'[3]salidaC$'!$U$55</f>
        <v>5.7755807913900545E-2</v>
      </c>
      <c r="DY17" s="165">
        <f>+'[3]salidaC$'!$U$56</f>
        <v>4.808795647631612E-2</v>
      </c>
      <c r="DZ17" s="167">
        <f>+'[3]salidaC$'!$U$57</f>
        <v>6.017802105642539E-2</v>
      </c>
      <c r="EA17" s="163">
        <f>+'[3]salidaC$'!$U$58</f>
        <v>6.4678310056899405E-2</v>
      </c>
      <c r="EB17" s="163">
        <f>+'[3]salidaC$'!$U$59</f>
        <v>5.7752570005988033E-2</v>
      </c>
      <c r="EC17" s="165">
        <f>+'[3]salidaC$'!$U$60</f>
        <v>6.3750802504202675E-2</v>
      </c>
      <c r="ED17" s="167">
        <f>+'[3]salidaC$'!$U$61</f>
        <v>4.955682686670302E-2</v>
      </c>
      <c r="EE17" s="31">
        <f>+'[3]salidaC$'!$U$62</f>
        <v>6.1876493685739935E-2</v>
      </c>
      <c r="EF17" s="163">
        <f>+'[3]salidaC$'!$U$63</f>
        <v>5.6501041473022019E-2</v>
      </c>
      <c r="EG17" s="165">
        <f>+'[3]salidaC$'!$U$64</f>
        <v>6.4422925044682056E-2</v>
      </c>
      <c r="EH17" s="163">
        <f>+'[3]salidaC$'!$U$65</f>
        <v>4.8824806753350124E-2</v>
      </c>
      <c r="EI17" s="163">
        <f>+'[3]salidaC$'!$U$66</f>
        <v>5.2018728101249481E-2</v>
      </c>
      <c r="EJ17" s="163">
        <f>+'[3]salidaC$'!$U$67</f>
        <v>6.240688598683785E-2</v>
      </c>
      <c r="EK17" s="31">
        <f>+'[3]salidaC$'!$U$68</f>
        <v>5.3234381165066333E-2</v>
      </c>
      <c r="EL17" s="165">
        <f>+'[3]salidaC$'!$U$69</f>
        <v>5.0962354588042727E-2</v>
      </c>
      <c r="EM17" s="167">
        <f>+'[3]salidaC$'!$U$70</f>
        <v>5.3603495208107983E-2</v>
      </c>
      <c r="EN17" s="163">
        <f>+'[3]salidaC$'!$U$71</f>
        <v>5.5142237978246016E-2</v>
      </c>
      <c r="EO17" s="163">
        <f>+'[3]salidaC$'!$U$72</f>
        <v>5.3439699961027466E-2</v>
      </c>
      <c r="EP17" s="165">
        <f>+'[3]salidaC$'!$U$73</f>
        <v>5.495164383637182E-2</v>
      </c>
      <c r="EQ17" s="167">
        <f>+'[3]salidaC$'!$U$74</f>
        <v>5.1733389988074495E-2</v>
      </c>
      <c r="ER17" s="31">
        <f>+'[3]salidaC$'!$U$75</f>
        <v>5.387685518077915E-2</v>
      </c>
      <c r="ES17" s="163">
        <f>+'[3]salidaC$'!$U$76</f>
        <v>4.8767362607813808E-2</v>
      </c>
      <c r="ET17" s="165">
        <f>+'[3]salidaC$'!$U$77</f>
        <v>5.5795082088279928E-2</v>
      </c>
      <c r="EU17" s="167">
        <f>+'[3]salidaC$'!$U$78</f>
        <v>5.4263493270709243E-2</v>
      </c>
      <c r="EV17" s="163">
        <f>+'[3]salidaC$'!$U$79</f>
        <v>5.8151897726679627E-2</v>
      </c>
      <c r="EW17" s="31">
        <f>+'[3]salidaC$'!$U$80</f>
        <v>5.3247324016513539E-2</v>
      </c>
      <c r="EX17" s="165">
        <f>+'[3]salidaC$'!$U$81</f>
        <v>5.1154464753353251E-2</v>
      </c>
      <c r="EY17" s="164">
        <f>+'[3]salidaC$'!$U$82</f>
        <v>5.3503713500799743E-2</v>
      </c>
      <c r="EZ17" s="31">
        <f>+'[3]salidaC$'!$U$83</f>
        <v>4.8224074324604869E-2</v>
      </c>
      <c r="FA17" s="166">
        <f>+'[3]salidaC$'!$U$84</f>
        <v>5.4065627016813722E-2</v>
      </c>
      <c r="FB17" s="31">
        <f>+'[3]salidaC$'!$U$85</f>
        <v>5.1697669169653106E-2</v>
      </c>
      <c r="FC17" s="168">
        <f>+'[3]salidaC$'!$U$86</f>
        <v>5.2165154578166298E-2</v>
      </c>
    </row>
    <row r="18" spans="1:159" ht="15" x14ac:dyDescent="0.2">
      <c r="A18" s="11" t="s">
        <v>15</v>
      </c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1"/>
      <c r="AA18" s="170"/>
      <c r="AB18" s="172"/>
      <c r="AC18" s="170"/>
      <c r="AD18" s="170"/>
      <c r="AE18" s="170"/>
      <c r="AF18" s="170"/>
      <c r="AG18" s="1"/>
      <c r="AH18" s="1"/>
      <c r="AI18" s="1"/>
      <c r="AJ18" s="1"/>
      <c r="AK18" s="56"/>
      <c r="AL18" s="173"/>
      <c r="AM18" s="1"/>
      <c r="AN18" s="1"/>
      <c r="AO18" s="1"/>
      <c r="AP18" s="174"/>
      <c r="AQ18" s="1"/>
      <c r="AR18" s="1"/>
      <c r="AS18" s="1"/>
      <c r="AT18" s="175"/>
      <c r="AU18" s="1"/>
      <c r="AV18" s="1"/>
      <c r="AW18" s="1"/>
      <c r="AX18" s="1"/>
      <c r="AY18" s="174"/>
      <c r="AZ18" s="176"/>
      <c r="BA18" s="177"/>
      <c r="BB18" s="178"/>
      <c r="BC18" s="179"/>
      <c r="BD18" s="178"/>
      <c r="BE18" s="178"/>
      <c r="BF18" s="178"/>
      <c r="BG18" s="178"/>
      <c r="BH18" s="180"/>
      <c r="BI18" s="178"/>
      <c r="BJ18" s="178"/>
      <c r="BK18" s="179"/>
      <c r="BL18" s="178"/>
      <c r="BM18" s="178"/>
      <c r="BN18" s="178"/>
      <c r="BO18" s="178"/>
      <c r="BP18" s="178"/>
      <c r="BQ18" s="180"/>
      <c r="BR18" s="178"/>
      <c r="BS18" s="178"/>
      <c r="BT18" s="179"/>
      <c r="BU18" s="178"/>
      <c r="BV18" s="1"/>
      <c r="BW18" s="1"/>
      <c r="BX18" s="1"/>
      <c r="BY18" s="130"/>
      <c r="BZ18" s="47"/>
      <c r="CA18" s="47"/>
      <c r="CB18" s="47"/>
      <c r="CC18" s="127"/>
      <c r="CD18" s="47"/>
      <c r="CE18" s="47"/>
      <c r="CF18" s="47"/>
      <c r="CG18" s="127"/>
      <c r="CH18" s="181"/>
      <c r="CI18" s="49"/>
      <c r="CJ18" s="49"/>
      <c r="CK18" s="182"/>
      <c r="CL18" s="181"/>
      <c r="CM18" s="49"/>
      <c r="CN18" s="49"/>
      <c r="CO18" s="49"/>
      <c r="CP18" s="182"/>
      <c r="CQ18" s="49"/>
      <c r="CR18" s="49"/>
      <c r="CS18" s="49"/>
      <c r="CT18" s="49"/>
      <c r="CU18" s="181"/>
      <c r="CV18" s="49"/>
      <c r="CW18" s="49"/>
      <c r="CX18" s="182"/>
      <c r="CY18" s="49"/>
      <c r="CZ18" s="49"/>
      <c r="DA18" s="49"/>
      <c r="DB18" s="49"/>
      <c r="DC18" s="182"/>
      <c r="DD18" s="183"/>
      <c r="DE18" s="42"/>
      <c r="DF18" s="42"/>
      <c r="DG18" s="42"/>
      <c r="DH18" s="181"/>
      <c r="DI18" s="49"/>
      <c r="DJ18" s="49"/>
      <c r="DK18" s="182"/>
      <c r="DL18" s="183"/>
      <c r="DM18" s="42"/>
      <c r="DN18" s="42"/>
      <c r="DO18" s="42"/>
      <c r="DP18" s="184"/>
      <c r="DQ18" s="183"/>
      <c r="DR18" s="42"/>
      <c r="DS18" s="42"/>
      <c r="DT18" s="184"/>
      <c r="DU18" s="183"/>
      <c r="DV18" s="42"/>
      <c r="DW18" s="42"/>
      <c r="DX18" s="42"/>
      <c r="DY18" s="184"/>
      <c r="DZ18" s="183"/>
      <c r="EA18" s="42"/>
      <c r="EB18" s="42"/>
      <c r="EC18" s="184"/>
      <c r="ED18" s="183"/>
      <c r="EE18" s="30"/>
      <c r="EF18" s="42"/>
      <c r="EG18" s="184"/>
      <c r="EH18" s="42"/>
      <c r="EI18" s="42"/>
      <c r="EJ18" s="42"/>
      <c r="EK18" s="30"/>
      <c r="EL18" s="184"/>
      <c r="EM18" s="183"/>
      <c r="EN18" s="42"/>
      <c r="EO18" s="42"/>
      <c r="EP18" s="184"/>
      <c r="EQ18" s="183"/>
      <c r="ER18" s="30"/>
      <c r="ES18" s="42"/>
      <c r="ET18" s="184"/>
      <c r="EU18" s="183"/>
      <c r="EV18" s="42"/>
      <c r="EW18" s="30"/>
      <c r="EX18" s="184"/>
      <c r="EY18" s="181"/>
      <c r="EZ18" s="30"/>
      <c r="FA18" s="49"/>
      <c r="FB18" s="30"/>
      <c r="FC18" s="185"/>
    </row>
    <row r="19" spans="1:159" x14ac:dyDescent="0.2">
      <c r="A19" s="7" t="s">
        <v>6</v>
      </c>
      <c r="B19" s="35">
        <v>8.0299999999999996E-2</v>
      </c>
      <c r="C19" s="35">
        <v>7.8100000000000003E-2</v>
      </c>
      <c r="D19" s="35">
        <v>7.8399999999999997E-2</v>
      </c>
      <c r="E19" s="35">
        <v>7.9500000000000001E-2</v>
      </c>
      <c r="F19" s="35">
        <v>7.5899999999999995E-2</v>
      </c>
      <c r="G19" s="35">
        <v>7.7200000000000005E-2</v>
      </c>
      <c r="H19" s="35">
        <v>9.8400000000000001E-2</v>
      </c>
      <c r="I19" s="35">
        <v>7.4800000000000005E-2</v>
      </c>
      <c r="J19" s="35">
        <v>7.5800000000000006E-2</v>
      </c>
      <c r="K19" s="35">
        <v>7.7600000000000002E-2</v>
      </c>
      <c r="L19" s="35">
        <v>7.6999999999999999E-2</v>
      </c>
      <c r="M19" s="35">
        <v>8.0500000000000002E-2</v>
      </c>
      <c r="N19" s="35">
        <v>8.1900000000000001E-2</v>
      </c>
      <c r="O19" s="35">
        <v>8.3299999999999999E-2</v>
      </c>
      <c r="P19" s="35">
        <v>8.8599999999999998E-2</v>
      </c>
      <c r="Q19" s="35">
        <v>8.1600000000000006E-2</v>
      </c>
      <c r="R19" s="35">
        <v>8.7999999999999995E-2</v>
      </c>
      <c r="S19" s="142">
        <v>9.0899999999999995E-2</v>
      </c>
      <c r="T19" s="142">
        <v>8.5400000000000004E-2</v>
      </c>
      <c r="U19" s="142">
        <v>8.8599999999999998E-2</v>
      </c>
      <c r="V19" s="142">
        <v>8.5599999999999996E-2</v>
      </c>
      <c r="W19" s="142">
        <v>0.10035615916297763</v>
      </c>
      <c r="X19" s="142">
        <v>9.3090036154138273E-2</v>
      </c>
      <c r="Y19" s="142">
        <v>9.6324068295565238E-2</v>
      </c>
      <c r="Z19" s="143">
        <v>9.8124850297560934E-2</v>
      </c>
      <c r="AA19" s="35">
        <v>8.9950133199171417E-2</v>
      </c>
      <c r="AB19" s="8">
        <v>9.0360126370619659E-2</v>
      </c>
      <c r="AC19" s="144">
        <v>8.6571832160668341E-2</v>
      </c>
      <c r="AD19" s="35">
        <v>8.6977747810419712E-2</v>
      </c>
      <c r="AE19" s="144">
        <v>8.6875440083472075E-2</v>
      </c>
      <c r="AF19" s="35">
        <v>9.0713517945363392E-2</v>
      </c>
      <c r="AG19" s="144">
        <v>9.0985778653698168E-2</v>
      </c>
      <c r="AH19" s="142">
        <v>9.0254460713017029E-2</v>
      </c>
      <c r="AI19" s="142">
        <v>9.3011428401570256E-2</v>
      </c>
      <c r="AJ19" s="35">
        <v>8.9155173717186453E-2</v>
      </c>
      <c r="AK19" s="145">
        <v>8.8242860717495236E-2</v>
      </c>
      <c r="AL19" s="186">
        <v>8.8178285163435177E-2</v>
      </c>
      <c r="AM19" s="146">
        <v>7.5879957239728305E-2</v>
      </c>
      <c r="AN19" s="146">
        <f>+'[1]P1US$'!$AK$199</f>
        <v>7.6993392789156317E-2</v>
      </c>
      <c r="AO19" s="146">
        <f>+'[1]P1US$'!$AK$204</f>
        <v>7.817856086575968E-2</v>
      </c>
      <c r="AP19" s="147">
        <f>+'[1]P1US$'!$AG196</f>
        <v>7.2492875483046851E-2</v>
      </c>
      <c r="AQ19" s="146">
        <f>+'[1]P1US$'!$AG197</f>
        <v>7.386960819528611E-2</v>
      </c>
      <c r="AR19" s="146">
        <f>+'[1]P1US$'!$AG198</f>
        <v>7.1220188049185618E-2</v>
      </c>
      <c r="AS19" s="146">
        <f>+'[1]P1US$'!$AG199</f>
        <v>7.2909304070046629E-2</v>
      </c>
      <c r="AT19" s="148">
        <f>+'[1]P1US$'!$AG200</f>
        <v>5.9615676773260746E-2</v>
      </c>
      <c r="AU19" s="149">
        <f>+'[1]P1US$'!$AG201</f>
        <v>6.9590258179889633E-2</v>
      </c>
      <c r="AV19" s="146">
        <f>+'[1]P1US$'!$AG202</f>
        <v>7.4405625937707734E-2</v>
      </c>
      <c r="AW19" s="146">
        <f>+'[1]P1US$'!$AG203</f>
        <v>7.7132911850759725E-2</v>
      </c>
      <c r="AX19" s="146">
        <f>+'[1]P1US$'!$AG204</f>
        <v>6.8635273675791197E-2</v>
      </c>
      <c r="AY19" s="147">
        <f>+'[1]P1US$'!$AG205</f>
        <v>6.1339853781647767E-2</v>
      </c>
      <c r="AZ19" s="146">
        <f>+'[1]P1US$'!$AG206</f>
        <v>6.2913922154090737E-2</v>
      </c>
      <c r="BA19" s="146">
        <f>+'[1]P1US$'!$AG207</f>
        <v>6.1612268638408067E-2</v>
      </c>
      <c r="BB19" s="146">
        <f>+'[1]P1US$'!$AG208</f>
        <v>6.6522449163037844E-2</v>
      </c>
      <c r="BC19" s="148">
        <f>+'[1]P1US$'!$AG209</f>
        <v>6.3994022352252294E-2</v>
      </c>
      <c r="BD19" s="149">
        <f>+'[1]P1US$'!$AG210</f>
        <v>6.6731387987563728E-2</v>
      </c>
      <c r="BE19" s="146">
        <f>+'[1]P1US$'!$AG211</f>
        <v>6.1003238453916392E-2</v>
      </c>
      <c r="BF19" s="146">
        <f>+'[1]P1US$'!$AG212</f>
        <v>6.7077738666922779E-2</v>
      </c>
      <c r="BG19" s="146">
        <f>+'[1]P1US$'!$AG213</f>
        <v>5.8911618607807185E-2</v>
      </c>
      <c r="BH19" s="147">
        <f>+'[1]P1US$'!$AG214</f>
        <v>5.8043849663745595E-2</v>
      </c>
      <c r="BI19" s="146">
        <f>+'[1]P1US$'!$AG215</f>
        <v>5.5189942535198287E-2</v>
      </c>
      <c r="BJ19" s="146">
        <f>+'[1]P1US$'!$AG216</f>
        <v>6.980644127248288E-2</v>
      </c>
      <c r="BK19" s="148">
        <f>+'[1]P1US$'!$AG217</f>
        <v>6.2050273805534142E-2</v>
      </c>
      <c r="BL19" s="149">
        <f>+'[1]P1US$'!$AG218</f>
        <v>6.0776615563786329E-2</v>
      </c>
      <c r="BM19" s="146">
        <f>+'[1]P1US$'!$AG219</f>
        <v>6.2098851600456154E-2</v>
      </c>
      <c r="BN19" s="146">
        <f>+'[1]P1US$'!$AG220</f>
        <v>7.2246234055556635E-2</v>
      </c>
      <c r="BO19" s="146">
        <f>+'[1]P1US$'!$AG221</f>
        <v>6.2483593496146281E-2</v>
      </c>
      <c r="BP19" s="146">
        <f>+'[1]P1US$'!$AG222</f>
        <v>6.2299902109342525E-2</v>
      </c>
      <c r="BQ19" s="147">
        <f>+'[1]P1US$'!$AG223</f>
        <v>5.7808146901875926E-2</v>
      </c>
      <c r="BR19" s="146">
        <f>+'[1]P1US$'!$AG224</f>
        <v>5.4917095322762087E-2</v>
      </c>
      <c r="BS19" s="146">
        <f>+'[1]P1US$'!$AG225</f>
        <v>6.6732396441799346E-2</v>
      </c>
      <c r="BT19" s="148">
        <f>+'[1]P1US$'!$AG226</f>
        <v>5.9026300382062614E-2</v>
      </c>
      <c r="BU19" s="149">
        <f>+'[1]P1US$'!$AG227</f>
        <v>5.2255387152704363E-2</v>
      </c>
      <c r="BV19" s="146">
        <f>+'[1]P1US$'!$AG228</f>
        <v>6.549381523199338E-2</v>
      </c>
      <c r="BW19" s="146">
        <f>+'[1]P1US$'!$AG229</f>
        <v>5.7599217663199545E-2</v>
      </c>
      <c r="BX19" s="146">
        <f>+'[1]P1US$'!$AG230</f>
        <v>6.4201755775990979E-2</v>
      </c>
      <c r="BY19" s="147">
        <f>+'[2]P1US$'!$U$4</f>
        <v>5.6163464602266365E-2</v>
      </c>
      <c r="BZ19" s="146">
        <f>+'[2]P1US$'!$U$5</f>
        <v>7.1115743423014799E-2</v>
      </c>
      <c r="CA19" s="146">
        <f>+'[2]P1US$'!$U$6</f>
        <v>5.6643828647925033E-2</v>
      </c>
      <c r="CB19" s="146">
        <f>+'[2]P1US$'!$U$7</f>
        <v>5.9758492426875906E-2</v>
      </c>
      <c r="CC19" s="148">
        <f>+'[2]P1US$'!$U$8</f>
        <v>4.3932125770108355E-2</v>
      </c>
      <c r="CD19" s="149">
        <f>+'[2]P1US$'!$U$9</f>
        <v>5.968382626038251E-2</v>
      </c>
      <c r="CE19" s="146">
        <f>+'[2]P1US$'!$U$10</f>
        <v>5.7274641407639444E-2</v>
      </c>
      <c r="CF19" s="146">
        <f>+'[2]P1US$'!$U$11</f>
        <v>5.9167960647081339E-2</v>
      </c>
      <c r="CG19" s="148">
        <f>+'[2]P1US$'!$U$12</f>
        <v>5.4720138612791985E-2</v>
      </c>
      <c r="CH19" s="147">
        <f>+'[2]P1US$'!$U$13</f>
        <v>4.9323639549761718E-2</v>
      </c>
      <c r="CI19" s="8">
        <f>+'[2]P1US$'!$U$14</f>
        <v>5.4948860544658348E-2</v>
      </c>
      <c r="CJ19" s="8">
        <f>+'[2]P1US$'!$U$15</f>
        <v>5.5282957896666055E-2</v>
      </c>
      <c r="CK19" s="148">
        <f>+'[3]P1US$'!$U$16</f>
        <v>6.1311764314520255E-2</v>
      </c>
      <c r="CL19" s="150">
        <f>+'[3]P1US$'!$U$17</f>
        <v>5.289699434864311E-2</v>
      </c>
      <c r="CM19" s="146">
        <f>+'[3]P1US$'!$U$18</f>
        <v>6.2132010025621034E-2</v>
      </c>
      <c r="CN19" s="146">
        <f>+'[3]P1US$'!$U$19</f>
        <v>6.3269187417332798E-2</v>
      </c>
      <c r="CO19" s="146">
        <f>+'[3]P1US$'!$U$20</f>
        <v>5.7121868401023214E-2</v>
      </c>
      <c r="CP19" s="148">
        <f>+'[3]P1US$'!$U$21</f>
        <v>5.1865063506203443E-2</v>
      </c>
      <c r="CQ19" s="150">
        <f>+'[3]P1US$'!$U$22</f>
        <v>6.0132341960317963E-2</v>
      </c>
      <c r="CR19" s="146">
        <f>+'[3]P1US$'!$U$23</f>
        <v>5.7399238488626221E-2</v>
      </c>
      <c r="CS19" s="146">
        <f>+'[3]P1US$'!$U$24</f>
        <v>5.8736672476277417E-2</v>
      </c>
      <c r="CT19" s="146">
        <f>+'[3]P1US$'!$U$25</f>
        <v>6.6609740907597026E-2</v>
      </c>
      <c r="CU19" s="150">
        <f>+'[3]P1US$'!$U$26</f>
        <v>5.5485739946153259E-2</v>
      </c>
      <c r="CV19" s="146">
        <f>+'[3]P1US$'!$U$27</f>
        <v>5.4128036112696516E-2</v>
      </c>
      <c r="CW19" s="146">
        <f>+'[3]P1US$'!$U$28</f>
        <v>5.4924982155603139E-2</v>
      </c>
      <c r="CX19" s="148">
        <f>+'[3]P1US$'!$U$29</f>
        <v>5.6605338839412898E-2</v>
      </c>
      <c r="CY19" s="146">
        <f>+'[3]P1US$'!$U$30</f>
        <v>5.1623319406525855E-2</v>
      </c>
      <c r="CZ19" s="146">
        <f>+'[3]P1US$'!$U$31</f>
        <v>5.1291228957932727E-2</v>
      </c>
      <c r="DA19" s="146">
        <f>+'[3]P1US$'!$U$32</f>
        <v>5.3623102945614315E-2</v>
      </c>
      <c r="DB19" s="146">
        <f>+'[3]P1US$'!$U$33</f>
        <v>5.1666817882348989E-2</v>
      </c>
      <c r="DC19" s="148">
        <f>+'[3]P1US$'!$U$34</f>
        <v>5.6249042464392177E-2</v>
      </c>
      <c r="DD19" s="150">
        <f>+'[3]P1US$'!$U$35</f>
        <v>4.7952107952111932E-2</v>
      </c>
      <c r="DE19" s="146">
        <f>+'[3]P1US$'!$U$36</f>
        <v>5.3582041599010727E-2</v>
      </c>
      <c r="DF19" s="146">
        <f>+'[3]P1US$'!$U$37</f>
        <v>4.4765916153353263E-2</v>
      </c>
      <c r="DG19" s="146">
        <f>+'[3]P1US$'!$U$38</f>
        <v>4.2314838956419826E-2</v>
      </c>
      <c r="DH19" s="150">
        <f>+'[3]P1US$'!$U$39</f>
        <v>3.9210573296454623E-2</v>
      </c>
      <c r="DI19" s="146">
        <f>+'[3]P1US$'!$U$40</f>
        <v>4.6389519682696057E-2</v>
      </c>
      <c r="DJ19" s="146">
        <f>+'[3]P1US$'!$U$41</f>
        <v>4.5553024655815288E-2</v>
      </c>
      <c r="DK19" s="148">
        <f>+'[3]P1US$'!$U$42</f>
        <v>4.9805794882464213E-2</v>
      </c>
      <c r="DL19" s="150">
        <f>+'[3]P1US$'!$U$43</f>
        <v>4.0601195159864371E-2</v>
      </c>
      <c r="DM19" s="146">
        <f>+'[3]P1US$'!$U$44</f>
        <v>3.9788897277239041E-2</v>
      </c>
      <c r="DN19" s="146">
        <f>+'[3]P1US$'!$U$45</f>
        <v>4.2728331333371693E-2</v>
      </c>
      <c r="DO19" s="146">
        <f>+'[3]P1US$'!$U$46</f>
        <v>4.5311097775956384E-2</v>
      </c>
      <c r="DP19" s="148">
        <f>+'[3]P1US$'!$U$47</f>
        <v>4.0382029808460521E-2</v>
      </c>
      <c r="DQ19" s="150">
        <f>+'[3]P1US$'!$U$48</f>
        <v>4.0673904241328045E-2</v>
      </c>
      <c r="DR19" s="146">
        <f>+'[3]P1US$'!$U$49</f>
        <v>4.2070908753593136E-2</v>
      </c>
      <c r="DS19" s="146">
        <f>+'[3]P1US$'!$U$50</f>
        <v>4.0613447828355735E-2</v>
      </c>
      <c r="DT19" s="148">
        <f>+'[3]P1US$'!$U$51</f>
        <v>3.9841581024113309E-2</v>
      </c>
      <c r="DU19" s="150">
        <f>+'[3]P1US$'!$U$52</f>
        <v>4.0301793907885589E-2</v>
      </c>
      <c r="DV19" s="146">
        <f>+'[3]P1US$'!$U$53</f>
        <v>4.2657523275806387E-2</v>
      </c>
      <c r="DW19" s="146">
        <f>+'[3]P1US$'!$U$54</f>
        <v>3.3439331728020473E-2</v>
      </c>
      <c r="DX19" s="146">
        <f>+'[3]P1US$'!$U$55</f>
        <v>3.9870169911139286E-2</v>
      </c>
      <c r="DY19" s="148">
        <f>+'[3]P1US$'!$U$56</f>
        <v>3.7775048038248465E-2</v>
      </c>
      <c r="DZ19" s="150">
        <f>+'[3]P1US$'!$U$57</f>
        <v>4.5093797332637464E-2</v>
      </c>
      <c r="EA19" s="146">
        <f>+'[3]P1US$'!$U$58</f>
        <v>3.9102159144656395E-2</v>
      </c>
      <c r="EB19" s="146">
        <f>+'[3]P1US$'!$U$59</f>
        <v>4.1415801871997074E-2</v>
      </c>
      <c r="EC19" s="148">
        <f>+'[3]P1US$'!$U$60</f>
        <v>4.0074146993927716E-2</v>
      </c>
      <c r="ED19" s="150">
        <f>+'[3]P1US$'!$U$61</f>
        <v>3.6688496386836807E-2</v>
      </c>
      <c r="EE19" s="8">
        <f>+'[3]P1US$'!$U$62</f>
        <v>5.2438669281541547E-2</v>
      </c>
      <c r="EF19" s="146">
        <f>+'[3]P1US$'!$U$63</f>
        <v>3.7438936173150951E-2</v>
      </c>
      <c r="EG19" s="148">
        <f>+'[3]P1US$'!$U$64</f>
        <v>4.019440239074043E-2</v>
      </c>
      <c r="EH19" s="146">
        <f>+'[3]P1US$'!$U$65</f>
        <v>3.4856244753107127E-2</v>
      </c>
      <c r="EI19" s="146">
        <f>+'[3]P1US$'!$U$66</f>
        <v>4.5153414949705581E-2</v>
      </c>
      <c r="EJ19" s="146">
        <f>+'[3]P1US$'!$U$67</f>
        <v>4.5006401524637925E-2</v>
      </c>
      <c r="EK19" s="8">
        <f>+'[3]P1US$'!$U$68</f>
        <v>4.1170016787430951E-2</v>
      </c>
      <c r="EL19" s="148">
        <f>+'[3]P1US$'!$U$69</f>
        <v>3.9928389285751278E-2</v>
      </c>
      <c r="EM19" s="150">
        <f>+'[3]P1US$'!$U$70</f>
        <v>4.4069971897295807E-2</v>
      </c>
      <c r="EN19" s="146">
        <f>+'[3]P1US$'!$U$71</f>
        <v>4.7275963032554998E-2</v>
      </c>
      <c r="EO19" s="146">
        <f>+'[3]P1US$'!$U$72</f>
        <v>4.1657966780844047E-2</v>
      </c>
      <c r="EP19" s="148">
        <f>+'[3]P1US$'!$U$73</f>
        <v>3.7483728869443324E-2</v>
      </c>
      <c r="EQ19" s="150">
        <f>+'[3]P1US$'!$U$74</f>
        <v>3.8212694833484592E-2</v>
      </c>
      <c r="ER19" s="8">
        <f>+'[3]P1US$'!$U$75</f>
        <v>4.7739877885958744E-2</v>
      </c>
      <c r="ES19" s="146">
        <f>+'[3]P1US$'!$U$76</f>
        <v>4.2174387067693143E-2</v>
      </c>
      <c r="ET19" s="148">
        <f>+'[3]P1US$'!$U$77</f>
        <v>4.0487777886497843E-2</v>
      </c>
      <c r="EU19" s="150">
        <f>+'[3]P1US$'!$U$78</f>
        <v>4.8207672234958261E-2</v>
      </c>
      <c r="EV19" s="146">
        <f>+'[3]P1US$'!$U$79</f>
        <v>4.8850863958650854E-2</v>
      </c>
      <c r="EW19" s="8">
        <f>+'[3]P1US$'!$U$80</f>
        <v>4.3678003813662665E-2</v>
      </c>
      <c r="EX19" s="148">
        <f>+'[3]P1US$'!$U$81</f>
        <v>3.7787565557847215E-2</v>
      </c>
      <c r="EY19" s="147">
        <f>+'[3]P1US$'!$U$82</f>
        <v>3.2060141524714703E-2</v>
      </c>
      <c r="EZ19" s="8">
        <f>+'[3]P1US$'!$U$83</f>
        <v>3.8266996022555629E-2</v>
      </c>
      <c r="FA19" s="149">
        <f>+'[3]P1US$'!$U$84</f>
        <v>4.9797778451144435E-2</v>
      </c>
      <c r="FB19" s="8">
        <f>+'[3]P1US$'!$U$85</f>
        <v>3.180683745838761E-2</v>
      </c>
      <c r="FC19" s="151">
        <f>+'[3]P1US$'!$U$86</f>
        <v>3.8445702760809476E-2</v>
      </c>
    </row>
    <row r="20" spans="1:159" hidden="1" x14ac:dyDescent="0.2">
      <c r="A20" s="7" t="s">
        <v>7</v>
      </c>
      <c r="B20" s="35">
        <v>0.1076</v>
      </c>
      <c r="C20" s="35">
        <v>6.6799999999999998E-2</v>
      </c>
      <c r="D20" s="35">
        <v>7.2300000000000003E-2</v>
      </c>
      <c r="E20" s="35">
        <v>4.5600000000000002E-2</v>
      </c>
      <c r="F20" s="35">
        <v>4.4999999999999998E-2</v>
      </c>
      <c r="G20" s="35">
        <v>6.6199999999999995E-2</v>
      </c>
      <c r="H20" s="35">
        <v>7.0900000000000005E-2</v>
      </c>
      <c r="I20" s="35">
        <v>9.1600000000000001E-2</v>
      </c>
      <c r="J20" s="35">
        <v>7.2300000000000003E-2</v>
      </c>
      <c r="K20" s="35">
        <v>9.1999999999999998E-2</v>
      </c>
      <c r="L20" s="35">
        <v>6.6500000000000004E-2</v>
      </c>
      <c r="M20" s="35">
        <v>6.7500000000000004E-2</v>
      </c>
      <c r="N20" s="35">
        <v>6.9800000000000001E-2</v>
      </c>
      <c r="O20" s="35">
        <v>4.7500000000000001E-2</v>
      </c>
      <c r="P20" s="35">
        <v>6.7100000000000007E-2</v>
      </c>
      <c r="Q20" s="35">
        <v>7.2499999999999995E-2</v>
      </c>
      <c r="R20" s="35">
        <v>0.1027</v>
      </c>
      <c r="S20" s="142">
        <v>0.1033</v>
      </c>
      <c r="T20" s="142">
        <v>0.10100000000000001</v>
      </c>
      <c r="U20" s="142">
        <v>0.10100000000000001</v>
      </c>
      <c r="V20" s="142">
        <v>9.7199999999999995E-2</v>
      </c>
      <c r="W20" s="142">
        <v>5.2499999999999998E-2</v>
      </c>
      <c r="X20" s="142">
        <v>5.2499999999999998E-2</v>
      </c>
      <c r="Y20" s="142">
        <v>0.10100000000000001</v>
      </c>
      <c r="Z20" s="143">
        <v>0.1024</v>
      </c>
      <c r="AA20" s="35">
        <v>0.10230389379328324</v>
      </c>
      <c r="AB20" s="8">
        <v>8.884577079336306E-2</v>
      </c>
      <c r="AC20" s="144">
        <v>7.5848591952035055E-2</v>
      </c>
      <c r="AD20" s="35">
        <v>7.8971521917409596E-2</v>
      </c>
      <c r="AE20" s="144">
        <v>7.7348322243686055E-2</v>
      </c>
      <c r="AF20" s="35">
        <v>8.9034653865071534E-2</v>
      </c>
      <c r="AG20" s="144">
        <v>9.2823499379154628E-2</v>
      </c>
      <c r="AH20" s="142">
        <v>9.5000000000000001E-2</v>
      </c>
      <c r="AI20" s="142">
        <v>8.7312035317598402E-2</v>
      </c>
      <c r="AJ20" s="35">
        <v>8.2352620615301686E-2</v>
      </c>
      <c r="AK20" s="187">
        <v>0.05</v>
      </c>
      <c r="AL20" s="186">
        <v>0.05</v>
      </c>
      <c r="AM20" s="146"/>
      <c r="AN20" s="146"/>
      <c r="AO20" s="146"/>
      <c r="AP20" s="153"/>
      <c r="AQ20" s="154"/>
      <c r="AR20" s="154"/>
      <c r="AS20" s="154"/>
      <c r="AT20" s="155"/>
      <c r="AU20" s="156"/>
      <c r="AV20" s="154"/>
      <c r="AW20" s="154"/>
      <c r="AX20" s="154"/>
      <c r="AY20" s="153"/>
      <c r="AZ20" s="154"/>
      <c r="BA20" s="154"/>
      <c r="BB20" s="154"/>
      <c r="BC20" s="155"/>
      <c r="BD20" s="156"/>
      <c r="BE20" s="154"/>
      <c r="BF20" s="154"/>
      <c r="BG20" s="154"/>
      <c r="BH20" s="153"/>
      <c r="BI20" s="154"/>
      <c r="BJ20" s="154"/>
      <c r="BK20" s="155"/>
      <c r="BL20" s="156"/>
      <c r="BM20" s="154"/>
      <c r="BN20" s="154"/>
      <c r="BO20" s="154"/>
      <c r="BP20" s="154"/>
      <c r="BQ20" s="153"/>
      <c r="BR20" s="154"/>
      <c r="BS20" s="154"/>
      <c r="BT20" s="155"/>
      <c r="BU20" s="156"/>
      <c r="BV20" s="154"/>
      <c r="BW20" s="154"/>
      <c r="BX20" s="154"/>
      <c r="BY20" s="153"/>
      <c r="BZ20" s="154"/>
      <c r="CA20" s="154"/>
      <c r="CB20" s="154"/>
      <c r="CC20" s="155"/>
      <c r="CD20" s="156"/>
      <c r="CE20" s="154"/>
      <c r="CF20" s="154"/>
      <c r="CG20" s="155"/>
      <c r="CH20" s="153"/>
      <c r="CI20" s="29"/>
      <c r="CJ20" s="29"/>
      <c r="CK20" s="155"/>
      <c r="CL20" s="157"/>
      <c r="CM20" s="154"/>
      <c r="CN20" s="154"/>
      <c r="CO20" s="154"/>
      <c r="CP20" s="155"/>
      <c r="CQ20" s="157"/>
      <c r="CR20" s="154"/>
      <c r="CS20" s="154"/>
      <c r="CT20" s="154"/>
      <c r="CU20" s="157"/>
      <c r="CV20" s="154"/>
      <c r="CW20" s="154"/>
      <c r="CX20" s="155"/>
      <c r="CY20" s="154"/>
      <c r="CZ20" s="154"/>
      <c r="DA20" s="154"/>
      <c r="DB20" s="154"/>
      <c r="DC20" s="155"/>
      <c r="DD20" s="157"/>
      <c r="DE20" s="154"/>
      <c r="DF20" s="154"/>
      <c r="DG20" s="154"/>
      <c r="DH20" s="157"/>
      <c r="DI20" s="154"/>
      <c r="DJ20" s="154"/>
      <c r="DK20" s="155"/>
      <c r="DL20" s="157"/>
      <c r="DM20" s="154"/>
      <c r="DN20" s="154"/>
      <c r="DO20" s="154"/>
      <c r="DP20" s="155"/>
      <c r="DQ20" s="157"/>
      <c r="DR20" s="154"/>
      <c r="DS20" s="154"/>
      <c r="DT20" s="155"/>
      <c r="DU20" s="157"/>
      <c r="DV20" s="154"/>
      <c r="DW20" s="154"/>
      <c r="DX20" s="154"/>
      <c r="DY20" s="155"/>
      <c r="DZ20" s="157"/>
      <c r="EA20" s="154"/>
      <c r="EB20" s="154"/>
      <c r="EC20" s="155"/>
      <c r="ED20" s="157"/>
      <c r="EE20" s="29"/>
      <c r="EF20" s="154"/>
      <c r="EG20" s="155"/>
      <c r="EH20" s="154"/>
      <c r="EI20" s="154"/>
      <c r="EJ20" s="154"/>
      <c r="EK20" s="29"/>
      <c r="EL20" s="155"/>
      <c r="EM20" s="157"/>
      <c r="EN20" s="154"/>
      <c r="EO20" s="154"/>
      <c r="EP20" s="155"/>
      <c r="EQ20" s="157"/>
      <c r="ER20" s="29"/>
      <c r="ES20" s="154"/>
      <c r="ET20" s="155"/>
      <c r="EU20" s="157"/>
      <c r="EV20" s="154"/>
      <c r="EW20" s="29"/>
      <c r="EX20" s="155"/>
      <c r="EY20" s="153"/>
      <c r="EZ20" s="29"/>
      <c r="FA20" s="156"/>
      <c r="FB20" s="29"/>
      <c r="FC20" s="158"/>
    </row>
    <row r="21" spans="1:159" x14ac:dyDescent="0.2">
      <c r="A21" s="7" t="s">
        <v>9</v>
      </c>
      <c r="B21" s="35">
        <v>8.7800000000000003E-2</v>
      </c>
      <c r="C21" s="35">
        <v>8.1900000000000001E-2</v>
      </c>
      <c r="D21" s="35">
        <v>7.3999999999999996E-2</v>
      </c>
      <c r="E21" s="35">
        <v>9.2399999999999996E-2</v>
      </c>
      <c r="F21" s="35">
        <v>8.5199999999999998E-2</v>
      </c>
      <c r="G21" s="35">
        <v>7.3800000000000004E-2</v>
      </c>
      <c r="H21" s="35">
        <v>9.1800000000000007E-2</v>
      </c>
      <c r="I21" s="35">
        <v>8.6999999999999994E-2</v>
      </c>
      <c r="J21" s="36">
        <v>7.8299999999999995E-2</v>
      </c>
      <c r="K21" s="35">
        <v>8.8400000000000006E-2</v>
      </c>
      <c r="L21" s="35">
        <v>8.8800000000000004E-2</v>
      </c>
      <c r="M21" s="35">
        <v>8.3900000000000002E-2</v>
      </c>
      <c r="N21" s="35">
        <v>8.9399999999999993E-2</v>
      </c>
      <c r="O21" s="35">
        <v>9.1499999999999998E-2</v>
      </c>
      <c r="P21" s="35">
        <v>8.8800000000000004E-2</v>
      </c>
      <c r="Q21" s="35">
        <v>8.72E-2</v>
      </c>
      <c r="R21" s="35">
        <v>9.2399999999999996E-2</v>
      </c>
      <c r="S21" s="142">
        <v>9.3700000000000006E-2</v>
      </c>
      <c r="T21" s="142">
        <v>9.4200000000000006E-2</v>
      </c>
      <c r="U21" s="142">
        <v>8.9599999999999999E-2</v>
      </c>
      <c r="V21" s="142">
        <v>9.2799999999999994E-2</v>
      </c>
      <c r="W21" s="142">
        <v>9.1774853967945144E-2</v>
      </c>
      <c r="X21" s="142">
        <v>9.4166091930455359E-2</v>
      </c>
      <c r="Y21" s="142">
        <v>9.6470269068033548E-2</v>
      </c>
      <c r="Z21" s="143">
        <v>9.1162024751509391E-2</v>
      </c>
      <c r="AA21" s="35">
        <v>8.6802561047029464E-2</v>
      </c>
      <c r="AB21" s="8">
        <v>9.3174301369707446E-2</v>
      </c>
      <c r="AC21" s="144">
        <v>9.6366979584934925E-2</v>
      </c>
      <c r="AD21" s="35">
        <v>9.386216902247739E-2</v>
      </c>
      <c r="AE21" s="144">
        <v>9.2230534087412511E-2</v>
      </c>
      <c r="AF21" s="35">
        <v>9.1443867770976794E-2</v>
      </c>
      <c r="AG21" s="144">
        <v>9.6395736488848666E-2</v>
      </c>
      <c r="AH21" s="142">
        <v>9.7862908842105037E-2</v>
      </c>
      <c r="AI21" s="142">
        <v>9.3679085197440143E-2</v>
      </c>
      <c r="AJ21" s="35">
        <v>9.4443685475595743E-2</v>
      </c>
      <c r="AK21" s="145">
        <v>8.6298998498160751E-2</v>
      </c>
      <c r="AL21" s="186">
        <v>8.9931204350385208E-2</v>
      </c>
      <c r="AM21" s="146">
        <v>7.1159724422701853E-2</v>
      </c>
      <c r="AN21" s="146">
        <f>+'[1]P3US$'!$AK$199</f>
        <v>7.4928863235636578E-2</v>
      </c>
      <c r="AO21" s="146">
        <f>+'[1]P3US$'!$AK$204</f>
        <v>7.1587358824147782E-2</v>
      </c>
      <c r="AP21" s="147">
        <f>+'[1]P3US$'!$AG196</f>
        <v>6.3050528782641752E-2</v>
      </c>
      <c r="AQ21" s="146">
        <f>+'[1]P3US$'!$AG197</f>
        <v>6.3892020732989413E-2</v>
      </c>
      <c r="AR21" s="146">
        <f>+'[1]P3US$'!$AG198</f>
        <v>7.0719648829816267E-2</v>
      </c>
      <c r="AS21" s="146">
        <f>+'[1]P3US$'!$AG199</f>
        <v>7.1843992307433741E-2</v>
      </c>
      <c r="AT21" s="148">
        <f>+'[1]P3US$'!$AG200</f>
        <v>4.8955830526149907E-2</v>
      </c>
      <c r="AU21" s="149">
        <f>+'[1]P3US$'!$AG201</f>
        <v>7.6991805832216709E-2</v>
      </c>
      <c r="AV21" s="146">
        <f>+'[1]P3US$'!$AG202</f>
        <v>7.4160228370956066E-2</v>
      </c>
      <c r="AW21" s="146">
        <f>+'[1]P3US$'!$AG203</f>
        <v>5.6151337691049505E-2</v>
      </c>
      <c r="AX21" s="146">
        <f>+'[1]P3US$'!$AG204</f>
        <v>4.8146959927267641E-2</v>
      </c>
      <c r="AY21" s="147">
        <f>+'[1]P3US$'!$AG205</f>
        <v>6.3725319118344823E-2</v>
      </c>
      <c r="AZ21" s="146">
        <f>+'[1]P3US$'!$AG206</f>
        <v>5.6026329770710939E-2</v>
      </c>
      <c r="BA21" s="146">
        <f>+'[1]P3US$'!$AG207</f>
        <v>6.5628395569811773E-2</v>
      </c>
      <c r="BB21" s="146">
        <f>+'[1]P3US$'!$AG208</f>
        <v>4.8476875993956399E-2</v>
      </c>
      <c r="BC21" s="148">
        <f>+'[1]P3US$'!$AG209</f>
        <v>3.7763107017449574E-2</v>
      </c>
      <c r="BD21" s="149">
        <f>+'[1]P3US$'!$AG210</f>
        <v>6.6613419650328104E-2</v>
      </c>
      <c r="BE21" s="146">
        <f>+'[1]P3US$'!$AG211</f>
        <v>5.9050564824592269E-2</v>
      </c>
      <c r="BF21" s="146">
        <f>+'[1]P3US$'!$AG212</f>
        <v>6.1195090319569656E-2</v>
      </c>
      <c r="BG21" s="146">
        <f>+'[1]P3US$'!$AG213</f>
        <v>5.6055110654845065E-2</v>
      </c>
      <c r="BH21" s="147">
        <f>+'[1]P3US$'!$AG214</f>
        <v>6.4006110184551143E-2</v>
      </c>
      <c r="BI21" s="146">
        <f>+'[1]P3US$'!$AG215</f>
        <v>5.656658167035003E-2</v>
      </c>
      <c r="BJ21" s="146">
        <f>+'[1]P3US$'!$AG216</f>
        <v>4.5919906498508141E-2</v>
      </c>
      <c r="BK21" s="148">
        <f>+'[1]P3US$'!$AG217</f>
        <v>5.4393894026324663E-2</v>
      </c>
      <c r="BL21" s="149">
        <f>+'[1]P3US$'!$AG218</f>
        <v>7.1966522386059911E-2</v>
      </c>
      <c r="BM21" s="146">
        <f>+'[1]P3US$'!$AG219</f>
        <v>5.9266337192032337E-2</v>
      </c>
      <c r="BN21" s="146">
        <f>+'[1]P3US$'!$AG220</f>
        <v>7.0852487984546644E-2</v>
      </c>
      <c r="BO21" s="146">
        <f>+'[1]P3US$'!$AG221</f>
        <v>6.4476463971737286E-2</v>
      </c>
      <c r="BP21" s="146">
        <f>+'[1]P3US$'!$AG222</f>
        <v>6.2267016778505165E-2</v>
      </c>
      <c r="BQ21" s="147">
        <f>+'[1]P3US$'!$AG223</f>
        <v>6.3540725025985498E-2</v>
      </c>
      <c r="BR21" s="146">
        <f>+'[1]P3US$'!$AG224</f>
        <v>6.1610308404511954E-2</v>
      </c>
      <c r="BS21" s="146">
        <f>+'[1]P3US$'!$AG225</f>
        <v>7.421062203238131E-2</v>
      </c>
      <c r="BT21" s="148">
        <f>+'[1]P3US$'!$AG226</f>
        <v>6.356541104968555E-2</v>
      </c>
      <c r="BU21" s="149">
        <f>+'[1]P3US$'!$AG227</f>
        <v>5.9614149367008977E-2</v>
      </c>
      <c r="BV21" s="146">
        <f>+'[1]P3US$'!$AG228</f>
        <v>6.5387175042908599E-2</v>
      </c>
      <c r="BW21" s="146">
        <f>+'[1]P3US$'!$AG229</f>
        <v>5.9908561746083507E-2</v>
      </c>
      <c r="BX21" s="146">
        <f>+'[1]P3US$'!$AG230</f>
        <v>6.1814832628579314E-2</v>
      </c>
      <c r="BY21" s="147">
        <f>+'[2]P3US$'!$U$4</f>
        <v>6.1643339575907688E-2</v>
      </c>
      <c r="BZ21" s="146">
        <f>+'[2]P3US$'!$U$5</f>
        <v>5.9524378488709791E-2</v>
      </c>
      <c r="CA21" s="146">
        <f>+'[2]P3US$'!$U$6</f>
        <v>6.1092021181692963E-2</v>
      </c>
      <c r="CB21" s="146">
        <f>+'[2]P3US$'!$U$7</f>
        <v>5.8066040583598863E-2</v>
      </c>
      <c r="CC21" s="148">
        <f>+'[2]P3US$'!$U$8</f>
        <v>6.4527654586995595E-2</v>
      </c>
      <c r="CD21" s="149">
        <f>+'[2]P3US$'!$U$9</f>
        <v>7.8455479802283984E-2</v>
      </c>
      <c r="CE21" s="146">
        <f>+'[2]P3US$'!$U$10</f>
        <v>6.1646107253419506E-2</v>
      </c>
      <c r="CF21" s="146">
        <f>+'[2]P3US$'!$U$11</f>
        <v>6.3087978675348447E-2</v>
      </c>
      <c r="CG21" s="148">
        <f>+'[2]P3US$'!$U$12</f>
        <v>7.2727353393692185E-2</v>
      </c>
      <c r="CH21" s="147">
        <f>+'[2]P3US$'!$U$13</f>
        <v>6.0071673420967038E-2</v>
      </c>
      <c r="CI21" s="8">
        <f>+'[2]P3US$'!$U$14</f>
        <v>6.0723245256578101E-2</v>
      </c>
      <c r="CJ21" s="8">
        <f>+'[2]P3US$'!$U$15</f>
        <v>6.5454185411567528E-2</v>
      </c>
      <c r="CK21" s="148">
        <f>+'[3]P3US$'!$U$16</f>
        <v>6.3384765260336678E-2</v>
      </c>
      <c r="CL21" s="150">
        <f>+'[3]P3US$'!$U$17</f>
        <v>5.7713159102613452E-2</v>
      </c>
      <c r="CM21" s="146">
        <f>+'[3]P3US$'!$U$18</f>
        <v>5.8070403927859782E-2</v>
      </c>
      <c r="CN21" s="146">
        <f>+'[3]P3US$'!$U$19</f>
        <v>5.7628440278594754E-2</v>
      </c>
      <c r="CO21" s="146">
        <f>+'[3]P3US$'!$U$20</f>
        <v>5.9681120581163344E-2</v>
      </c>
      <c r="CP21" s="148">
        <f>+'[3]P3US$'!$U$21</f>
        <v>5.8505840158217137E-2</v>
      </c>
      <c r="CQ21" s="150">
        <f>+'[3]P3US$'!$U$22</f>
        <v>6.397324200311974E-2</v>
      </c>
      <c r="CR21" s="146">
        <f>+'[3]P3US$'!$U$23</f>
        <v>6.3260006190519774E-2</v>
      </c>
      <c r="CS21" s="146">
        <f>+'[3]P3US$'!$U$24</f>
        <v>5.918590795415643E-2</v>
      </c>
      <c r="CT21" s="146">
        <f>+'[3]P3US$'!$U$25</f>
        <v>5.8330526769658934E-2</v>
      </c>
      <c r="CU21" s="150">
        <f>+'[3]P3US$'!$U$26</f>
        <v>6.1364316960375913E-2</v>
      </c>
      <c r="CV21" s="146">
        <f>+'[3]P3US$'!$U$27</f>
        <v>5.6169130485364607E-2</v>
      </c>
      <c r="CW21" s="146">
        <f>+'[3]P3US$'!$U$28</f>
        <v>5.5747344563849367E-2</v>
      </c>
      <c r="CX21" s="148">
        <f>+'[3]P3US$'!$U$29</f>
        <v>8.4355216596965515E-2</v>
      </c>
      <c r="CY21" s="146">
        <f>+'[3]P3US$'!$U$30</f>
        <v>6.2157673288041573E-2</v>
      </c>
      <c r="CZ21" s="146">
        <f>+'[3]P3US$'!$U$31</f>
        <v>4.8727246380155756E-2</v>
      </c>
      <c r="DA21" s="146">
        <f>+'[3]P3US$'!$U$32</f>
        <v>5.7584950521492123E-2</v>
      </c>
      <c r="DB21" s="146">
        <f>+'[3]P3US$'!$U$33</f>
        <v>5.1483254555833663E-2</v>
      </c>
      <c r="DC21" s="148">
        <f>+'[3]P3US$'!$U$34</f>
        <v>6.1647823523960338E-2</v>
      </c>
      <c r="DD21" s="150">
        <f>+'[3]P3US$'!$U$35</f>
        <v>4.6889780971526303E-2</v>
      </c>
      <c r="DE21" s="146">
        <f>+'[3]P3US$'!$U$36</f>
        <v>4.6770928666107624E-2</v>
      </c>
      <c r="DF21" s="146">
        <f>+'[3]P3US$'!$U$37</f>
        <v>5.4493811357106306E-2</v>
      </c>
      <c r="DG21" s="146">
        <f>+'[3]P3US$'!$U$38</f>
        <v>4.553319598000706E-2</v>
      </c>
      <c r="DH21" s="150">
        <f>+'[3]P3US$'!$U$39</f>
        <v>5.9132707710414151E-2</v>
      </c>
      <c r="DI21" s="146">
        <f>+'[3]P3US$'!$U$40</f>
        <v>4.7896958489489452E-2</v>
      </c>
      <c r="DJ21" s="146">
        <f>+'[3]P3US$'!$U$41</f>
        <v>5.1039451568809541E-2</v>
      </c>
      <c r="DK21" s="148">
        <f>+'[3]P3US$'!$U$42</f>
        <v>3.0599514023717335E-2</v>
      </c>
      <c r="DL21" s="150">
        <f>+'[3]P3US$'!$U$43</f>
        <v>5.5577133842719784E-2</v>
      </c>
      <c r="DM21" s="146">
        <f>+'[3]P3US$'!$U$44</f>
        <v>4.6897695163357248E-2</v>
      </c>
      <c r="DN21" s="146">
        <f>+'[3]P3US$'!$U$45</f>
        <v>4.4968786554669377E-2</v>
      </c>
      <c r="DO21" s="146">
        <f>+'[3]P3US$'!$U$46</f>
        <v>5.93278372813935E-2</v>
      </c>
      <c r="DP21" s="148">
        <f>+'[3]P3US$'!$U$47</f>
        <v>3.6400078157472926E-2</v>
      </c>
      <c r="DQ21" s="150">
        <f>+'[3]P3US$'!$U$48</f>
        <v>4.987548270233267E-2</v>
      </c>
      <c r="DR21" s="146">
        <f>+'[3]P3US$'!$U$49</f>
        <v>3.855141815616181E-2</v>
      </c>
      <c r="DS21" s="146">
        <f>+'[3]P3US$'!$U$50</f>
        <v>3.5149481388903739E-2</v>
      </c>
      <c r="DT21" s="148">
        <f>+'[3]P3US$'!$U$51</f>
        <v>3.7794838592298922E-2</v>
      </c>
      <c r="DU21" s="150">
        <f>+'[3]P3US$'!$U$52</f>
        <v>5.2618433028762374E-2</v>
      </c>
      <c r="DV21" s="146">
        <f>+'[3]P3US$'!$U$53</f>
        <v>4.5610930514508326E-2</v>
      </c>
      <c r="DW21" s="146">
        <f>+'[3]P3US$'!$U$54</f>
        <v>4.3603638563029228E-2</v>
      </c>
      <c r="DX21" s="146">
        <f>+'[3]P3US$'!$U$55</f>
        <v>4.3969575924608824E-2</v>
      </c>
      <c r="DY21" s="148">
        <f>+'[3]P3US$'!$U$56</f>
        <v>4.4866204213891099E-2</v>
      </c>
      <c r="DZ21" s="150">
        <f>+'[3]P3US$'!$U$57</f>
        <v>4.2070488224894891E-2</v>
      </c>
      <c r="EA21" s="146">
        <f>+'[3]P3US$'!$U$58</f>
        <v>4.4278774512781449E-2</v>
      </c>
      <c r="EB21" s="146">
        <f>+'[3]P3US$'!$U$59</f>
        <v>5.510962990809775E-2</v>
      </c>
      <c r="EC21" s="148">
        <f>+'[3]P3US$'!$U$60</f>
        <v>3.9417231129879812E-2</v>
      </c>
      <c r="ED21" s="150">
        <f>+'[3]P3US$'!$U$61</f>
        <v>4.5319977258812212E-2</v>
      </c>
      <c r="EE21" s="8">
        <f>+'[3]P3US$'!$U$62</f>
        <v>4.3527338328573376E-2</v>
      </c>
      <c r="EF21" s="146">
        <f>+'[3]P3US$'!$U$63</f>
        <v>4.2320209760871558E-2</v>
      </c>
      <c r="EG21" s="148">
        <f>+'[3]P3US$'!$U$64</f>
        <v>4.7173213687696364E-2</v>
      </c>
      <c r="EH21" s="146">
        <f>+'[3]P3US$'!$U$65</f>
        <v>4.6478470013865091E-2</v>
      </c>
      <c r="EI21" s="146">
        <f>+'[3]P3US$'!$U$66</f>
        <v>4.7799408203523568E-2</v>
      </c>
      <c r="EJ21" s="146">
        <f>+'[3]P3US$'!$U$67</f>
        <v>5.0881672871174032E-2</v>
      </c>
      <c r="EK21" s="8">
        <f>+'[3]P3US$'!$U$68</f>
        <v>4.6810366371707796E-2</v>
      </c>
      <c r="EL21" s="148">
        <f>+'[3]P3US$'!$U$69</f>
        <v>4.4472763080932093E-2</v>
      </c>
      <c r="EM21" s="150">
        <f>+'[3]P3US$'!$U$70</f>
        <v>4.9938099961340923E-2</v>
      </c>
      <c r="EN21" s="146">
        <f>+'[3]P3US$'!$U$71</f>
        <v>3.728951167330951E-2</v>
      </c>
      <c r="EO21" s="146">
        <f>+'[3]P3US$'!$U$72</f>
        <v>3.9237505316394326E-2</v>
      </c>
      <c r="EP21" s="148">
        <f>+'[3]P3US$'!$U$73</f>
        <v>3.6220456206469971E-2</v>
      </c>
      <c r="EQ21" s="150">
        <f>+'[3]P3US$'!$U$74</f>
        <v>3.4833957190245901E-2</v>
      </c>
      <c r="ER21" s="8">
        <f>+'[3]P3US$'!$U$75</f>
        <v>3.9887980094173311E-2</v>
      </c>
      <c r="ES21" s="146">
        <f>+'[3]P3US$'!$U$76</f>
        <v>4.0593507681955812E-2</v>
      </c>
      <c r="ET21" s="148">
        <f>+'[3]P3US$'!$U$77</f>
        <v>3.9465918788573064E-2</v>
      </c>
      <c r="EU21" s="150">
        <f>+'[3]P3US$'!$U$78</f>
        <v>3.9362113471040343E-2</v>
      </c>
      <c r="EV21" s="146">
        <f>+'[3]P3US$'!$U$79</f>
        <v>4.0710341313490793E-2</v>
      </c>
      <c r="EW21" s="8">
        <f>+'[3]P3US$'!$U$80</f>
        <v>4.6910547825401272E-2</v>
      </c>
      <c r="EX21" s="148">
        <f>+'[3]P3US$'!$U$81</f>
        <v>4.6649107488954074E-2</v>
      </c>
      <c r="EY21" s="147">
        <f>+'[3]P3US$'!$U$82</f>
        <v>3.861828585687261E-2</v>
      </c>
      <c r="EZ21" s="8">
        <f>+'[3]P3US$'!$U$83</f>
        <v>5.1334602674792618E-2</v>
      </c>
      <c r="FA21" s="149">
        <f>+'[3]P3US$'!$U$84</f>
        <v>3.3926882200653007E-2</v>
      </c>
      <c r="FB21" s="8">
        <f>+'[3]P3US$'!$U$85</f>
        <v>3.8453533082415385E-2</v>
      </c>
      <c r="FC21" s="151">
        <f>+'[3]P3US$'!$U$86</f>
        <v>3.3725632392935939E-2</v>
      </c>
    </row>
    <row r="22" spans="1:159" x14ac:dyDescent="0.2">
      <c r="A22" s="7" t="s">
        <v>10</v>
      </c>
      <c r="B22" s="35">
        <v>0.1017</v>
      </c>
      <c r="C22" s="35">
        <v>9.0899999999999995E-2</v>
      </c>
      <c r="D22" s="35">
        <v>9.4100000000000003E-2</v>
      </c>
      <c r="E22" s="35">
        <v>8.9399999999999993E-2</v>
      </c>
      <c r="F22" s="35">
        <v>9.0200000000000002E-2</v>
      </c>
      <c r="G22" s="35">
        <v>8.8499999999999995E-2</v>
      </c>
      <c r="H22" s="35">
        <v>8.6199999999999999E-2</v>
      </c>
      <c r="I22" s="35">
        <v>8.0799999999999997E-2</v>
      </c>
      <c r="J22" s="35">
        <v>8.5699999999999998E-2</v>
      </c>
      <c r="K22" s="35">
        <v>8.7999999999999995E-2</v>
      </c>
      <c r="L22" s="35">
        <v>9.0899999999999995E-2</v>
      </c>
      <c r="M22" s="35">
        <v>9.0200000000000002E-2</v>
      </c>
      <c r="N22" s="35">
        <v>9.6199999999999994E-2</v>
      </c>
      <c r="O22" s="35">
        <v>9.0800000000000006E-2</v>
      </c>
      <c r="P22" s="35">
        <v>9.35E-2</v>
      </c>
      <c r="Q22" s="35">
        <v>9.2600000000000002E-2</v>
      </c>
      <c r="R22" s="35">
        <v>9.5000000000000001E-2</v>
      </c>
      <c r="S22" s="142">
        <v>9.4700000000000006E-2</v>
      </c>
      <c r="T22" s="142">
        <v>9.4200000000000006E-2</v>
      </c>
      <c r="U22" s="142">
        <v>9.0399999999999994E-2</v>
      </c>
      <c r="V22" s="142">
        <v>9.2700000000000005E-2</v>
      </c>
      <c r="W22" s="142">
        <v>8.9847066505526582E-2</v>
      </c>
      <c r="X22" s="142">
        <v>9.4788421171930787E-2</v>
      </c>
      <c r="Y22" s="142">
        <v>0.10187361806876889</v>
      </c>
      <c r="Z22" s="143">
        <v>0.10150262573549762</v>
      </c>
      <c r="AA22" s="35">
        <v>9.4773972735007719E-2</v>
      </c>
      <c r="AB22" s="8">
        <v>9.3538511554129164E-2</v>
      </c>
      <c r="AC22" s="144">
        <v>9.7127854989538742E-2</v>
      </c>
      <c r="AD22" s="35">
        <v>0.10256329305985976</v>
      </c>
      <c r="AE22" s="144">
        <v>9.6116722009640151E-2</v>
      </c>
      <c r="AF22" s="35">
        <v>9.338393473579415E-2</v>
      </c>
      <c r="AG22" s="144">
        <v>9.9580595624487525E-2</v>
      </c>
      <c r="AH22" s="142">
        <v>9.6719752386810631E-2</v>
      </c>
      <c r="AI22" s="142">
        <v>9.9325456390863293E-2</v>
      </c>
      <c r="AJ22" s="35">
        <v>9.7805983656147399E-2</v>
      </c>
      <c r="AK22" s="145">
        <v>9.8567636521417756E-2</v>
      </c>
      <c r="AL22" s="186">
        <v>9.0915111194820278E-2</v>
      </c>
      <c r="AM22" s="146">
        <v>8.7817561954134454E-2</v>
      </c>
      <c r="AN22" s="146">
        <f>+'[1]P6US$'!$AK$199</f>
        <v>8.7692364009712531E-2</v>
      </c>
      <c r="AO22" s="146">
        <f>+'[1]P6US$'!$AK$204</f>
        <v>8.5173124849846155E-2</v>
      </c>
      <c r="AP22" s="147">
        <f>+'[1]P6US$'!$AG196</f>
        <v>8.4711008976445012E-2</v>
      </c>
      <c r="AQ22" s="146">
        <f>+'[1]P6US$'!$AG197</f>
        <v>7.4158247984787956E-2</v>
      </c>
      <c r="AR22" s="146">
        <f>+'[1]P6US$'!$AG198</f>
        <v>7.148442629144322E-2</v>
      </c>
      <c r="AS22" s="146">
        <f>+'[1]P6US$'!$AG199</f>
        <v>7.3596422486670143E-2</v>
      </c>
      <c r="AT22" s="148">
        <f>+'[1]P6US$'!$AG200</f>
        <v>7.8391538688702952E-2</v>
      </c>
      <c r="AU22" s="149">
        <f>+'[1]P6US$'!$AG201</f>
        <v>7.4064636585943894E-2</v>
      </c>
      <c r="AV22" s="146">
        <f>+'[1]P6US$'!$AG202</f>
        <v>7.5888940274282654E-2</v>
      </c>
      <c r="AW22" s="146">
        <f>+'[1]P6US$'!$AG203</f>
        <v>7.0902256468797567E-2</v>
      </c>
      <c r="AX22" s="146">
        <f>+'[1]P6US$'!$AG204</f>
        <v>7.2540651863003389E-2</v>
      </c>
      <c r="AY22" s="147">
        <f>+'[1]P6US$'!$AG205</f>
        <v>6.8371774240094621E-2</v>
      </c>
      <c r="AZ22" s="146">
        <f>+'[1]P6US$'!$AG206</f>
        <v>6.5753641758358933E-2</v>
      </c>
      <c r="BA22" s="146">
        <f>+'[1]P6US$'!$AG207</f>
        <v>7.7076672406768618E-2</v>
      </c>
      <c r="BB22" s="146">
        <f>+'[1]P6US$'!$AG208</f>
        <v>6.4443642823333508E-2</v>
      </c>
      <c r="BC22" s="148">
        <f>+'[1]P6US$'!$AG209</f>
        <v>7.279465596192003E-2</v>
      </c>
      <c r="BD22" s="149">
        <f>+'[1]P6US$'!$AG210</f>
        <v>8.1382000622929287E-2</v>
      </c>
      <c r="BE22" s="146">
        <f>+'[1]P6US$'!$AG211</f>
        <v>6.5107384716926647E-2</v>
      </c>
      <c r="BF22" s="146">
        <f>+'[1]P6US$'!$AG212</f>
        <v>6.4193363245804227E-2</v>
      </c>
      <c r="BG22" s="146">
        <f>+'[1]P6US$'!$AG213</f>
        <v>7.3887162750422924E-2</v>
      </c>
      <c r="BH22" s="147">
        <f>+'[1]P6US$'!$AG214</f>
        <v>7.3034762625723976E-2</v>
      </c>
      <c r="BI22" s="146">
        <f>+'[1]P6US$'!$AG215</f>
        <v>6.5249838423193735E-2</v>
      </c>
      <c r="BJ22" s="146">
        <f>+'[1]P6US$'!$AG216</f>
        <v>7.5784447977813738E-2</v>
      </c>
      <c r="BK22" s="148">
        <f>+'[1]P6US$'!$AG217</f>
        <v>6.1920219776170959E-2</v>
      </c>
      <c r="BL22" s="149">
        <f>+'[1]P6US$'!$AG218</f>
        <v>6.971716856285147E-2</v>
      </c>
      <c r="BM22" s="146">
        <f>+'[1]P6US$'!$AG219</f>
        <v>7.0846959522753022E-2</v>
      </c>
      <c r="BN22" s="146">
        <f>+'[1]P6US$'!$AG220</f>
        <v>6.7657027049189924E-2</v>
      </c>
      <c r="BO22" s="146">
        <f>+'[1]P6US$'!$AG221</f>
        <v>6.8156126360710279E-2</v>
      </c>
      <c r="BP22" s="146">
        <f>+'[1]P6US$'!$AG222</f>
        <v>6.6777436322347006E-2</v>
      </c>
      <c r="BQ22" s="147">
        <f>+'[1]P6US$'!$AG223</f>
        <v>6.8656376616781672E-2</v>
      </c>
      <c r="BR22" s="146">
        <f>+'[1]P6US$'!$AG224</f>
        <v>6.5511123915482306E-2</v>
      </c>
      <c r="BS22" s="146">
        <f>+'[1]P6US$'!$AG225</f>
        <v>6.8215269386059235E-2</v>
      </c>
      <c r="BT22" s="148">
        <f>+'[1]P6US$'!$AG226</f>
        <v>6.5907197814902452E-2</v>
      </c>
      <c r="BU22" s="149">
        <f>+'[1]P6US$'!$AG227</f>
        <v>6.4865307476602144E-2</v>
      </c>
      <c r="BV22" s="146">
        <f>+'[1]P6US$'!$AG228</f>
        <v>6.0214360458213094E-2</v>
      </c>
      <c r="BW22" s="146">
        <f>+'[1]P6US$'!$AG229</f>
        <v>6.6741025865800274E-2</v>
      </c>
      <c r="BX22" s="146">
        <f>+'[1]P6US$'!$AG230</f>
        <v>6.2842397674892914E-2</v>
      </c>
      <c r="BY22" s="147">
        <f>+'[2]P6US$'!$U$4</f>
        <v>6.5764280581851756E-2</v>
      </c>
      <c r="BZ22" s="146">
        <f>+'[2]P6US$'!$U$5</f>
        <v>7.0092626568895991E-2</v>
      </c>
      <c r="CA22" s="146">
        <f>+'[2]P6US$'!$U$6</f>
        <v>6.6173157728319845E-2</v>
      </c>
      <c r="CB22" s="146">
        <f>+'[2]P6US$'!$U$7</f>
        <v>6.1545297672981156E-2</v>
      </c>
      <c r="CC22" s="148">
        <f>+'[2]P6US$'!$U$8</f>
        <v>5.6973199209374555E-2</v>
      </c>
      <c r="CD22" s="149">
        <f>+'[2]P6US$'!$U$9</f>
        <v>6.1667791575139241E-2</v>
      </c>
      <c r="CE22" s="146">
        <f>+'[2]P6US$'!$U$10</f>
        <v>6.696976572066278E-2</v>
      </c>
      <c r="CF22" s="146">
        <f>+'[2]P6US$'!$U$11</f>
        <v>6.1015995016074701E-2</v>
      </c>
      <c r="CG22" s="148">
        <f>+'[2]P6US$'!$U$12</f>
        <v>6.6102859068265823E-2</v>
      </c>
      <c r="CH22" s="147">
        <f>+'[2]P6US$'!$U$13</f>
        <v>6.244934660628005E-2</v>
      </c>
      <c r="CI22" s="8">
        <f>+'[2]P6US$'!$U$14</f>
        <v>6.3646994822795691E-2</v>
      </c>
      <c r="CJ22" s="8">
        <f>+'[2]P6US$'!$U$15</f>
        <v>7.6021866410293848E-2</v>
      </c>
      <c r="CK22" s="148">
        <f>+'[3]P6US$'!$U$16</f>
        <v>6.2162354217987159E-2</v>
      </c>
      <c r="CL22" s="150">
        <f>+'[3]P6US$'!$U$17</f>
        <v>7.0766572931761501E-2</v>
      </c>
      <c r="CM22" s="146">
        <f>+'[3]P6US$'!$U$18</f>
        <v>6.8159985912787352E-2</v>
      </c>
      <c r="CN22" s="146">
        <f>+'[3]P6US$'!$U$19</f>
        <v>7.1295703958915088E-2</v>
      </c>
      <c r="CO22" s="146">
        <f>+'[3]P6US$'!$U$20</f>
        <v>6.6636842579337635E-2</v>
      </c>
      <c r="CP22" s="148">
        <f>+'[3]P6US$'!$U$21</f>
        <v>6.6581604862573626E-2</v>
      </c>
      <c r="CQ22" s="150">
        <f>+'[3]P6US$'!$U$22</f>
        <v>6.7632073889626595E-2</v>
      </c>
      <c r="CR22" s="146">
        <f>+'[3]P6US$'!$U$23</f>
        <v>6.6965997614523848E-2</v>
      </c>
      <c r="CS22" s="146">
        <f>+'[3]P6US$'!$U$24</f>
        <v>6.2573652103069324E-2</v>
      </c>
      <c r="CT22" s="146">
        <f>+'[3]P6US$'!$U$25</f>
        <v>5.9009944349131725E-2</v>
      </c>
      <c r="CU22" s="150">
        <f>+'[3]P6US$'!$U$26</f>
        <v>7.0086569999878112E-2</v>
      </c>
      <c r="CV22" s="146">
        <f>+'[3]P6US$'!$U$27</f>
        <v>6.079057454545455E-2</v>
      </c>
      <c r="CW22" s="146">
        <f>+'[3]P6US$'!$U$28</f>
        <v>6.5440042905800716E-2</v>
      </c>
      <c r="CX22" s="148">
        <f>+'[3]P6US$'!$U$29</f>
        <v>6.3118128713544247E-2</v>
      </c>
      <c r="CY22" s="146">
        <f>+'[3]P6US$'!$U$30</f>
        <v>6.1339432129642948E-2</v>
      </c>
      <c r="CZ22" s="146">
        <f>+'[3]P6US$'!$U$31</f>
        <v>6.3666838966560974E-2</v>
      </c>
      <c r="DA22" s="146">
        <f>+'[3]P6US$'!$U$32</f>
        <v>5.7561149825572561E-2</v>
      </c>
      <c r="DB22" s="146">
        <f>+'[3]P6US$'!$U$33</f>
        <v>5.231813426518786E-2</v>
      </c>
      <c r="DC22" s="148">
        <f>+'[3]P6US$'!$U$34</f>
        <v>4.9683203457591765E-2</v>
      </c>
      <c r="DD22" s="150">
        <f>+'[3]P6US$'!$U$35</f>
        <v>5.8867836612526966E-2</v>
      </c>
      <c r="DE22" s="146">
        <f>+'[3]P6US$'!$U$36</f>
        <v>5.5915263897714361E-2</v>
      </c>
      <c r="DF22" s="146">
        <f>+'[3]P6US$'!$U$37</f>
        <v>5.8812547220356337E-2</v>
      </c>
      <c r="DG22" s="146">
        <f>+'[3]P6US$'!$U$38</f>
        <v>5.317459755546166E-2</v>
      </c>
      <c r="DH22" s="150">
        <f>+'[3]P6US$'!$U$39</f>
        <v>5.1968811353223579E-2</v>
      </c>
      <c r="DI22" s="146">
        <f>+'[3]P6US$'!$U$40</f>
        <v>5.9995630413530995E-2</v>
      </c>
      <c r="DJ22" s="146">
        <f>+'[3]P6US$'!$U$41</f>
        <v>5.4802226238034969E-2</v>
      </c>
      <c r="DK22" s="148">
        <f>+'[3]P6US$'!$U$42</f>
        <v>6.4656407331384308E-2</v>
      </c>
      <c r="DL22" s="150">
        <f>+'[3]P6US$'!$U$43</f>
        <v>5.9724828066935645E-2</v>
      </c>
      <c r="DM22" s="146">
        <f>+'[3]P6US$'!$U$44</f>
        <v>5.1122041028272606E-2</v>
      </c>
      <c r="DN22" s="146">
        <f>+'[3]P6US$'!$U$45</f>
        <v>5.3704990480710021E-2</v>
      </c>
      <c r="DO22" s="146">
        <f>+'[3]P6US$'!$U$46</f>
        <v>5.3567649944478712E-2</v>
      </c>
      <c r="DP22" s="148">
        <f>+'[3]P6US$'!$U$47</f>
        <v>5.1184729398905476E-2</v>
      </c>
      <c r="DQ22" s="150">
        <f>+'[3]P6US$'!$U$48</f>
        <v>5.3883613449758887E-2</v>
      </c>
      <c r="DR22" s="146">
        <f>+'[3]P6US$'!$U$49</f>
        <v>5.160342499856594E-2</v>
      </c>
      <c r="DS22" s="146">
        <f>+'[3]P6US$'!$U$50</f>
        <v>5.8607945885256411E-2</v>
      </c>
      <c r="DT22" s="148">
        <f>+'[3]P6US$'!$U$51</f>
        <v>5.0855960393841312E-2</v>
      </c>
      <c r="DU22" s="150">
        <f>+'[3]P6US$'!$U$52</f>
        <v>5.1025886650180083E-2</v>
      </c>
      <c r="DV22" s="146">
        <f>+'[3]P6US$'!$U$53</f>
        <v>5.1018664583574097E-2</v>
      </c>
      <c r="DW22" s="146">
        <f>+'[3]P6US$'!$U$54</f>
        <v>5.4683732288495497E-2</v>
      </c>
      <c r="DX22" s="146">
        <f>+'[3]P6US$'!$U$55</f>
        <v>5.1018897739543746E-2</v>
      </c>
      <c r="DY22" s="148">
        <f>+'[3]P6US$'!$U$56</f>
        <v>4.9466481822554864E-2</v>
      </c>
      <c r="DZ22" s="150">
        <f>+'[3]P6US$'!$U$57</f>
        <v>5.0238739983360342E-2</v>
      </c>
      <c r="EA22" s="146">
        <f>+'[3]P6US$'!$U$58</f>
        <v>4.9646034636280964E-2</v>
      </c>
      <c r="EB22" s="146">
        <f>+'[3]P6US$'!$U$59</f>
        <v>5.1110005515212796E-2</v>
      </c>
      <c r="EC22" s="148">
        <f>+'[3]P6US$'!$U$60</f>
        <v>4.6590082343154746E-2</v>
      </c>
      <c r="ED22" s="150">
        <f>+'[3]P6US$'!$U$61</f>
        <v>4.7321138168829796E-2</v>
      </c>
      <c r="EE22" s="8">
        <f>+'[3]P6US$'!$U$62</f>
        <v>4.8236969736933699E-2</v>
      </c>
      <c r="EF22" s="146">
        <f>+'[3]P6US$'!$U$63</f>
        <v>5.0906428820920495E-2</v>
      </c>
      <c r="EG22" s="148">
        <f>+'[3]P6US$'!$U$64</f>
        <v>4.9698002412259024E-2</v>
      </c>
      <c r="EH22" s="146">
        <f>+'[3]P6US$'!$U$65</f>
        <v>4.9565350374634491E-2</v>
      </c>
      <c r="EI22" s="146">
        <f>+'[3]P6US$'!$U$66</f>
        <v>4.3568542170415676E-2</v>
      </c>
      <c r="EJ22" s="146">
        <f>+'[3]P6US$'!$U$67</f>
        <v>4.5972332600235269E-2</v>
      </c>
      <c r="EK22" s="8">
        <f>+'[3]P6US$'!$U$68</f>
        <v>4.6459815104512414E-2</v>
      </c>
      <c r="EL22" s="148">
        <f>+'[3]P6US$'!$U$69</f>
        <v>4.9051337863113213E-2</v>
      </c>
      <c r="EM22" s="150">
        <f>+'[3]P6US$'!$U$70</f>
        <v>4.7009522354311557E-2</v>
      </c>
      <c r="EN22" s="146">
        <f>+'[3]P6US$'!$U$71</f>
        <v>4.5907690485551399E-2</v>
      </c>
      <c r="EO22" s="146">
        <f>+'[3]P6US$'!$U$72</f>
        <v>5.0201278979760171E-2</v>
      </c>
      <c r="EP22" s="148">
        <f>+'[3]P6US$'!$U$73</f>
        <v>4.8883291368718967E-2</v>
      </c>
      <c r="EQ22" s="150">
        <f>+'[3]P6US$'!$U$74</f>
        <v>5.0076594388121433E-2</v>
      </c>
      <c r="ER22" s="8">
        <f>+'[3]P6US$'!$U$75</f>
        <v>4.7426829598052625E-2</v>
      </c>
      <c r="ES22" s="146">
        <f>+'[3]P6US$'!$U$76</f>
        <v>4.5831065372055967E-2</v>
      </c>
      <c r="ET22" s="148">
        <f>+'[3]P6US$'!$U$77</f>
        <v>4.3072327838222249E-2</v>
      </c>
      <c r="EU22" s="150">
        <f>+'[3]P6US$'!$U$78</f>
        <v>4.6159214074228343E-2</v>
      </c>
      <c r="EV22" s="146">
        <f>+'[3]P6US$'!$U$79</f>
        <v>4.1506304376353269E-2</v>
      </c>
      <c r="EW22" s="8">
        <f>+'[3]P6US$'!$U$80</f>
        <v>4.2462963798357817E-2</v>
      </c>
      <c r="EX22" s="148">
        <f>+'[3]P6US$'!$U$81</f>
        <v>4.4781711027694515E-2</v>
      </c>
      <c r="EY22" s="147">
        <f>+'[3]P6US$'!$U$82</f>
        <v>4.4817443330875159E-2</v>
      </c>
      <c r="EZ22" s="8">
        <f>+'[3]P6US$'!$U$83</f>
        <v>4.499275999558728E-2</v>
      </c>
      <c r="FA22" s="149">
        <f>+'[3]P6US$'!$U$84</f>
        <v>4.2786543270292625E-2</v>
      </c>
      <c r="FB22" s="8">
        <f>+'[3]P6US$'!$U$85</f>
        <v>4.6577127674542952E-2</v>
      </c>
      <c r="FC22" s="151">
        <f>+'[3]P6US$'!$U$86</f>
        <v>4.0103370233702335E-2</v>
      </c>
    </row>
    <row r="23" spans="1:159" x14ac:dyDescent="0.2">
      <c r="A23" s="7" t="s">
        <v>8</v>
      </c>
      <c r="B23" s="35">
        <v>0.1012</v>
      </c>
      <c r="C23" s="35">
        <v>0.1028</v>
      </c>
      <c r="D23" s="35">
        <v>9.9099999999999994E-2</v>
      </c>
      <c r="E23" s="35">
        <v>9.4E-2</v>
      </c>
      <c r="F23" s="35">
        <v>9.5399999999999999E-2</v>
      </c>
      <c r="G23" s="35">
        <v>0.1</v>
      </c>
      <c r="H23" s="35">
        <v>8.5999999999999993E-2</v>
      </c>
      <c r="I23" s="35">
        <v>9.9400000000000002E-2</v>
      </c>
      <c r="J23" s="35">
        <v>9.9199999999999997E-2</v>
      </c>
      <c r="K23" s="35">
        <v>9.74E-2</v>
      </c>
      <c r="L23" s="35">
        <v>9.11E-2</v>
      </c>
      <c r="M23" s="35">
        <v>9.3100000000000002E-2</v>
      </c>
      <c r="N23" s="35">
        <v>8.5999999999999993E-2</v>
      </c>
      <c r="O23" s="35">
        <v>0.1081</v>
      </c>
      <c r="P23" s="35">
        <v>0.1027</v>
      </c>
      <c r="Q23" s="35">
        <v>0.1061</v>
      </c>
      <c r="R23" s="35">
        <v>0.112</v>
      </c>
      <c r="S23" s="142">
        <v>0.1051</v>
      </c>
      <c r="T23" s="142">
        <v>0.1105</v>
      </c>
      <c r="U23" s="142">
        <v>9.9900000000000003E-2</v>
      </c>
      <c r="V23" s="142">
        <v>0.10780000000000001</v>
      </c>
      <c r="W23" s="142">
        <v>0.11341143330473076</v>
      </c>
      <c r="X23" s="142">
        <v>0.10599226568381617</v>
      </c>
      <c r="Y23" s="142">
        <v>9.5252794693816867E-2</v>
      </c>
      <c r="Z23" s="143">
        <v>9.4389463472474303E-2</v>
      </c>
      <c r="AA23" s="35">
        <v>0.10284332606535049</v>
      </c>
      <c r="AB23" s="8">
        <v>9.9986667920859029E-2</v>
      </c>
      <c r="AC23" s="144">
        <v>0.10894669054550088</v>
      </c>
      <c r="AD23" s="35">
        <v>0.10829954593038893</v>
      </c>
      <c r="AE23" s="144">
        <v>9.7495026700527343E-2</v>
      </c>
      <c r="AF23" s="35">
        <v>9.9552791881533736E-2</v>
      </c>
      <c r="AG23" s="144">
        <v>0.10604372368986482</v>
      </c>
      <c r="AH23" s="142">
        <v>0.1013829888977848</v>
      </c>
      <c r="AI23" s="142">
        <v>0.10314682594513813</v>
      </c>
      <c r="AJ23" s="35">
        <v>0.10321761583884292</v>
      </c>
      <c r="AK23" s="145">
        <v>9.9608712305577579E-2</v>
      </c>
      <c r="AL23" s="186">
        <v>0.10812058404623384</v>
      </c>
      <c r="AM23" s="146">
        <v>8.5942714737314921E-2</v>
      </c>
      <c r="AN23" s="146">
        <f>+'[1]P9US$'!$AK$199</f>
        <v>9.1381708916083923E-2</v>
      </c>
      <c r="AO23" s="146">
        <f>+'[1]P9US$'!$AK$204</f>
        <v>8.1191625208056561E-2</v>
      </c>
      <c r="AP23" s="147">
        <f>+'[1]P9US$'!$AG196</f>
        <v>9.1841369480538504E-2</v>
      </c>
      <c r="AQ23" s="146">
        <f>+'[1]P9US$'!$AG197</f>
        <v>7.8838204900481781E-2</v>
      </c>
      <c r="AR23" s="146">
        <f>+'[1]P9US$'!$AG198</f>
        <v>6.5932321544963313E-2</v>
      </c>
      <c r="AS23" s="146">
        <f>+'[1]P9US$'!$AG199</f>
        <v>8.2768220158571243E-2</v>
      </c>
      <c r="AT23" s="148">
        <f>+'[1]P9US$'!$AG200</f>
        <v>9.4022822285481894E-2</v>
      </c>
      <c r="AU23" s="149">
        <f>+'[1]P9US$'!$AG201</f>
        <v>8.0405843549027384E-2</v>
      </c>
      <c r="AV23" s="146">
        <f>+'[1]P9US$'!$AG202</f>
        <v>8.4868095625260515E-2</v>
      </c>
      <c r="AW23" s="146">
        <f>+'[1]P9US$'!$AG203</f>
        <v>9.7439733630952374E-2</v>
      </c>
      <c r="AX23" s="146">
        <f>+'[1]P9US$'!$AG204</f>
        <v>6.641129558512246E-2</v>
      </c>
      <c r="AY23" s="147">
        <f>+'[1]P9US$'!$AG205</f>
        <v>8.1034846238763614E-2</v>
      </c>
      <c r="AZ23" s="146">
        <f>+'[1]P9US$'!$AG206</f>
        <v>8.4754669733088608E-2</v>
      </c>
      <c r="BA23" s="146">
        <f>+'[1]P9US$'!$AG207</f>
        <v>8.3282835820895518E-2</v>
      </c>
      <c r="BB23" s="146">
        <f>+'[1]P9US$'!$AG208</f>
        <v>7.1025443469785579E-2</v>
      </c>
      <c r="BC23" s="148">
        <f>+'[1]P9US$'!$AG209</f>
        <v>6.0964871496177651E-2</v>
      </c>
      <c r="BD23" s="149">
        <f>+'[1]P9US$'!$AG210</f>
        <v>7.5575950959488269E-2</v>
      </c>
      <c r="BE23" s="146">
        <f>+'[1]P9US$'!$AG211</f>
        <v>6.9435735496288148E-2</v>
      </c>
      <c r="BF23" s="146">
        <f>+'[1]P9US$'!$AG212</f>
        <v>6.9023898908673179E-2</v>
      </c>
      <c r="BG23" s="146">
        <f>+'[1]P9US$'!$AG213</f>
        <v>7.5020351526364479E-2</v>
      </c>
      <c r="BH23" s="147">
        <f>+'[1]P9US$'!$AG214</f>
        <v>6.635320058139535E-2</v>
      </c>
      <c r="BI23" s="146">
        <f>+'[1]P9US$'!$AG215</f>
        <v>6.5982857142857135E-2</v>
      </c>
      <c r="BJ23" s="146">
        <f>+'[1]P9US$'!$AG216</f>
        <v>7.0112932652725168E-2</v>
      </c>
      <c r="BK23" s="148">
        <f>+'[1]P9US$'!$AG217</f>
        <v>6.5323918799646954E-2</v>
      </c>
      <c r="BL23" s="149">
        <f>+'[1]P9US$'!$AG218</f>
        <v>6.9586624965453717E-2</v>
      </c>
      <c r="BM23" s="146">
        <f>+'[1]P9US$'!$AG219</f>
        <v>6.8868034531031269E-2</v>
      </c>
      <c r="BN23" s="146">
        <f>+'[1]P9US$'!$AG220</f>
        <v>8.3505327259699044E-2</v>
      </c>
      <c r="BO23" s="146">
        <f>+'[1]P9US$'!$AG221</f>
        <v>7.948976842105264E-2</v>
      </c>
      <c r="BP23" s="146">
        <f>+'[1]P9US$'!$AG222</f>
        <v>7.2744153719008262E-2</v>
      </c>
      <c r="BQ23" s="147">
        <f>+'[1]P9US$'!$AG223</f>
        <v>7.4332965158480521E-2</v>
      </c>
      <c r="BR23" s="146">
        <f>+'[1]P9US$'!$AG224</f>
        <v>9.03746614501382E-2</v>
      </c>
      <c r="BS23" s="146">
        <f>+'[1]P9US$'!$AG225</f>
        <v>6.2611866859623735E-2</v>
      </c>
      <c r="BT23" s="148">
        <f>+'[1]P9US$'!$AG226</f>
        <v>7.6474782425307558E-2</v>
      </c>
      <c r="BU23" s="149">
        <f>+'[1]P9US$'!$AG227</f>
        <v>6.5660323699421957E-2</v>
      </c>
      <c r="BV23" s="146">
        <f>+'[1]P9US$'!$AG228</f>
        <v>8.3275593585337912E-2</v>
      </c>
      <c r="BW23" s="146">
        <f>+'[1]P9US$'!$AG229</f>
        <v>7.7975862377122424E-2</v>
      </c>
      <c r="BX23" s="146">
        <f>+'[1]P9US$'!$AG230</f>
        <v>7.4841356739065751E-2</v>
      </c>
      <c r="BY23" s="147">
        <f>+'[2]P9US$'!$U$4</f>
        <v>6.8208493259085581E-2</v>
      </c>
      <c r="BZ23" s="146">
        <f>+'[2]P9US$'!$U$5</f>
        <v>7.2471178685307835E-2</v>
      </c>
      <c r="CA23" s="146">
        <f>+'[2]P9US$'!$U$6</f>
        <v>9.2772301236851235E-2</v>
      </c>
      <c r="CB23" s="146">
        <f>+'[2]P9US$'!$U$7</f>
        <v>6.4740549245147369E-2</v>
      </c>
      <c r="CC23" s="148">
        <f>+'[2]P9US$'!$U$8</f>
        <v>7.8501726243142805E-2</v>
      </c>
      <c r="CD23" s="149">
        <f>+'[2]P9US$'!$U$9</f>
        <v>6.4974579895409654E-2</v>
      </c>
      <c r="CE23" s="146">
        <f>+'[2]P9US$'!$U$10</f>
        <v>6.1608167539267018E-2</v>
      </c>
      <c r="CF23" s="146">
        <f>+'[2]P9US$'!$U$11</f>
        <v>6.2395633109619687E-2</v>
      </c>
      <c r="CG23" s="148">
        <f>+'[2]P9US$'!$U$12</f>
        <v>7.4178374161666089E-2</v>
      </c>
      <c r="CH23" s="147">
        <f>+'[2]P9US$'!$U$13</f>
        <v>6.5992501271833134E-2</v>
      </c>
      <c r="CI23" s="8">
        <f>+'[2]P9US$'!$U$14</f>
        <v>6.7803959948152956E-2</v>
      </c>
      <c r="CJ23" s="8">
        <f>+'[2]P9US$'!$U$15</f>
        <v>8.6781997153531396E-2</v>
      </c>
      <c r="CK23" s="148">
        <f>+'[3]P9US$'!$U$16</f>
        <v>6.9171012665049866E-2</v>
      </c>
      <c r="CL23" s="150">
        <f>+'[3]P9US$'!$U$17</f>
        <v>6.2237264067127346E-2</v>
      </c>
      <c r="CM23" s="146">
        <f>+'[3]P9US$'!$U$18</f>
        <v>6.5340462880804487E-2</v>
      </c>
      <c r="CN23" s="146">
        <f>+'[3]P9US$'!$U$19</f>
        <v>7.1866382017164013E-2</v>
      </c>
      <c r="CO23" s="146">
        <f>+'[3]P9US$'!$U$20</f>
        <v>6.4478126755929024E-2</v>
      </c>
      <c r="CP23" s="148">
        <f>+'[3]P9US$'!$U$21</f>
        <v>5.8509297810138451E-2</v>
      </c>
      <c r="CQ23" s="150">
        <f>+'[3]P9US$'!$U$22</f>
        <v>6.6723231452039164E-2</v>
      </c>
      <c r="CR23" s="146">
        <f>+'[3]P9US$'!$U$23</f>
        <v>5.9977447689123949E-2</v>
      </c>
      <c r="CS23" s="146">
        <f>+'[3]P9US$'!$U$24</f>
        <v>6.223089587646001E-2</v>
      </c>
      <c r="CT23" s="146">
        <f>+'[3]P9US$'!$U$25</f>
        <v>5.7078161301028885E-2</v>
      </c>
      <c r="CU23" s="150">
        <f>+'[3]P9US$'!$U$26</f>
        <v>6.0303105263157894E-2</v>
      </c>
      <c r="CV23" s="146">
        <f>+'[3]P9US$'!$U$27</f>
        <v>6.2287128201362972E-2</v>
      </c>
      <c r="CW23" s="146">
        <f>+'[3]P9US$'!$U$28</f>
        <v>6.7515008638420401E-2</v>
      </c>
      <c r="CX23" s="148">
        <f>+'[3]P9US$'!$U$29</f>
        <v>6.2811292983502284E-2</v>
      </c>
      <c r="CY23" s="146">
        <f>+'[3]P9US$'!$U$30</f>
        <v>6.7015068540675932E-2</v>
      </c>
      <c r="CZ23" s="146">
        <f>+'[3]P9US$'!$U$31</f>
        <v>6.4709117287577861E-2</v>
      </c>
      <c r="DA23" s="146">
        <f>+'[3]P9US$'!$U$32</f>
        <v>5.992427505280451E-2</v>
      </c>
      <c r="DB23" s="146">
        <f>+'[3]P9US$'!$U$33</f>
        <v>7.409355537303218E-2</v>
      </c>
      <c r="DC23" s="148">
        <f>+'[3]P9US$'!$U$34</f>
        <v>6.4767321791494165E-2</v>
      </c>
      <c r="DD23" s="150">
        <f>+'[3]P9US$'!$U$35</f>
        <v>5.6557191397132375E-2</v>
      </c>
      <c r="DE23" s="146">
        <f>+'[3]P9US$'!$U$36</f>
        <v>6.2971135268888145E-2</v>
      </c>
      <c r="DF23" s="146">
        <f>+'[3]P9US$'!$U$37</f>
        <v>6.8916787529185536E-2</v>
      </c>
      <c r="DG23" s="146">
        <f>+'[3]P9US$'!$U$38</f>
        <v>7.1272382174949578E-2</v>
      </c>
      <c r="DH23" s="150">
        <f>+'[3]P9US$'!$U$39</f>
        <v>5.0950618010594459E-2</v>
      </c>
      <c r="DI23" s="146">
        <f>+'[3]P9US$'!$U$40</f>
        <v>5.0129405074365703E-2</v>
      </c>
      <c r="DJ23" s="146">
        <f>+'[3]P9US$'!$U$41</f>
        <v>4.487805286048846E-2</v>
      </c>
      <c r="DK23" s="148">
        <f>+'[3]P9US$'!$U$42</f>
        <v>5.3949581129196331E-2</v>
      </c>
      <c r="DL23" s="150">
        <f>+'[3]P9US$'!$U$43</f>
        <v>5.4466040775643348E-2</v>
      </c>
      <c r="DM23" s="146">
        <f>+'[3]P9US$'!$U$44</f>
        <v>5.3304159809318429E-2</v>
      </c>
      <c r="DN23" s="146">
        <f>+'[3]P9US$'!$U$45</f>
        <v>5.2684959501557632E-2</v>
      </c>
      <c r="DO23" s="146">
        <f>+'[3]P9US$'!$U$46</f>
        <v>6.3056568103676283E-2</v>
      </c>
      <c r="DP23" s="148">
        <f>+'[3]P9US$'!$U$47</f>
        <v>5.8609186963979418E-2</v>
      </c>
      <c r="DQ23" s="150">
        <f>+'[3]P9US$'!$U$48</f>
        <v>5.8055563254593184E-2</v>
      </c>
      <c r="DR23" s="146">
        <f>+'[3]P9US$'!$U$49</f>
        <v>5.2808905380333955E-2</v>
      </c>
      <c r="DS23" s="146">
        <f>+'[3]P9US$'!$U$50</f>
        <v>5.678048911571712E-2</v>
      </c>
      <c r="DT23" s="148">
        <f>+'[3]P9US$'!$U$51</f>
        <v>5.7598656594271325E-2</v>
      </c>
      <c r="DU23" s="150">
        <f>+'[3]P9US$'!$U$52</f>
        <v>5.6435675289056207E-2</v>
      </c>
      <c r="DV23" s="146">
        <f>+'[3]P9US$'!$U$53</f>
        <v>5.5068535688432022E-2</v>
      </c>
      <c r="DW23" s="146">
        <f>+'[3]P9US$'!$U$54</f>
        <v>5.1796128314646736E-2</v>
      </c>
      <c r="DX23" s="146">
        <f>+'[3]P9US$'!$U$55</f>
        <v>5.5415293929110113E-2</v>
      </c>
      <c r="DY23" s="148">
        <f>+'[3]P9US$'!$U$56</f>
        <v>5.3294075829383891E-2</v>
      </c>
      <c r="DZ23" s="150">
        <f>+'[3]P9US$'!$U$57</f>
        <v>5.5413293485874385E-2</v>
      </c>
      <c r="EA23" s="146">
        <f>+'[3]P9US$'!$U$58</f>
        <v>5.7043174234424496E-2</v>
      </c>
      <c r="EB23" s="146">
        <f>+'[3]P9US$'!$U$59</f>
        <v>5.0851403988527978E-2</v>
      </c>
      <c r="EC23" s="148">
        <f>+'[3]P9US$'!$U$60</f>
        <v>4.8547561477721379E-2</v>
      </c>
      <c r="ED23" s="150">
        <f>+'[3]P9US$'!$U$61</f>
        <v>4.7164584560989986E-2</v>
      </c>
      <c r="EE23" s="8">
        <f>+'[3]P9US$'!$U$62</f>
        <v>4.9327120669056153E-2</v>
      </c>
      <c r="EF23" s="146">
        <f>+'[3]P9US$'!$U$63</f>
        <v>5.3970430749409493E-2</v>
      </c>
      <c r="EG23" s="148">
        <f>+'[3]P9US$'!$U$64</f>
        <v>5.766965984508482E-2</v>
      </c>
      <c r="EH23" s="146">
        <f>+'[3]P9US$'!$U$65</f>
        <v>4.8088997059095043E-2</v>
      </c>
      <c r="EI23" s="146">
        <f>+'[3]P9US$'!$U$66</f>
        <v>5.2386666741897625E-2</v>
      </c>
      <c r="EJ23" s="146">
        <f>+'[3]P9US$'!$U$67</f>
        <v>4.961576968737634E-2</v>
      </c>
      <c r="EK23" s="8">
        <f>+'[3]P9US$'!$U$68</f>
        <v>5.2589908333682142E-2</v>
      </c>
      <c r="EL23" s="148">
        <f>+'[3]P9US$'!$U$69</f>
        <v>4.6637060823573856E-2</v>
      </c>
      <c r="EM23" s="150">
        <f>+'[3]P9US$'!$U$70</f>
        <v>4.6460834199466755E-2</v>
      </c>
      <c r="EN23" s="146">
        <f>+'[3]P9US$'!$U$71</f>
        <v>4.5866021386908623E-2</v>
      </c>
      <c r="EO23" s="146">
        <f>+'[3]P9US$'!$U$72</f>
        <v>4.8038639593908632E-2</v>
      </c>
      <c r="EP23" s="148">
        <f>+'[3]P9US$'!$U$73</f>
        <v>3.3295060606060606E-2</v>
      </c>
      <c r="EQ23" s="150">
        <f>+'[3]P9US$'!$U$74</f>
        <v>4.844902325145322E-2</v>
      </c>
      <c r="ER23" s="8">
        <f>+'[3]P9US$'!$U$75</f>
        <v>4.1479188746706801E-2</v>
      </c>
      <c r="ES23" s="146">
        <f>+'[3]P9US$'!$U$76</f>
        <v>4.4151863622799159E-2</v>
      </c>
      <c r="ET23" s="148">
        <f>+'[3]P9US$'!$U$77</f>
        <v>4.4812727660103323E-2</v>
      </c>
      <c r="EU23" s="150">
        <f>+'[3]P9US$'!$U$78</f>
        <v>5.2414058714842955E-2</v>
      </c>
      <c r="EV23" s="146">
        <f>+'[3]P9US$'!$U$79</f>
        <v>5.299354761534876E-2</v>
      </c>
      <c r="EW23" s="8">
        <f>+'[3]P9US$'!$U$80</f>
        <v>4.3543589330922242E-2</v>
      </c>
      <c r="EX23" s="148">
        <f>+'[3]P9US$'!$U$81</f>
        <v>3.6620169651272384E-2</v>
      </c>
      <c r="EY23" s="147">
        <f>+'[3]P9US$'!$U$82</f>
        <v>5.0497741567541152E-2</v>
      </c>
      <c r="EZ23" s="8">
        <f>+'[3]P9US$'!$U$83</f>
        <v>4.5710080489375388E-2</v>
      </c>
      <c r="FA23" s="149">
        <f>+'[3]P9US$'!$U$84</f>
        <v>4.2229456928838949E-2</v>
      </c>
      <c r="FB23" s="8">
        <f>+'[3]P9US$'!$U$85</f>
        <v>4.8062931237721027E-2</v>
      </c>
      <c r="FC23" s="151">
        <f>+'[3]P9US$'!$U$86</f>
        <v>5.7050270029673583E-2</v>
      </c>
    </row>
    <row r="24" spans="1:159" x14ac:dyDescent="0.2">
      <c r="A24" s="7" t="s">
        <v>11</v>
      </c>
      <c r="B24" s="35">
        <v>0.10299999999999999</v>
      </c>
      <c r="C24" s="35">
        <v>0.10150000000000001</v>
      </c>
      <c r="D24" s="35">
        <v>0.1008</v>
      </c>
      <c r="E24" s="35">
        <v>9.69E-2</v>
      </c>
      <c r="F24" s="35">
        <v>0.104</v>
      </c>
      <c r="G24" s="35">
        <v>0.1026</v>
      </c>
      <c r="H24" s="35">
        <v>0.10730000000000001</v>
      </c>
      <c r="I24" s="35">
        <v>0.10299999999999999</v>
      </c>
      <c r="J24" s="35">
        <v>0.1037</v>
      </c>
      <c r="K24" s="35">
        <v>0.1031</v>
      </c>
      <c r="L24" s="35">
        <v>0.108</v>
      </c>
      <c r="M24" s="35">
        <v>0.10979999999999999</v>
      </c>
      <c r="N24" s="35">
        <v>0.1109</v>
      </c>
      <c r="O24" s="35">
        <v>0.1114</v>
      </c>
      <c r="P24" s="35">
        <v>0.1134</v>
      </c>
      <c r="Q24" s="35">
        <v>0.1062</v>
      </c>
      <c r="R24" s="35">
        <v>0.10979999999999999</v>
      </c>
      <c r="S24" s="142">
        <v>0.1173</v>
      </c>
      <c r="T24" s="142">
        <v>0.1129</v>
      </c>
      <c r="U24" s="142">
        <v>0.1113</v>
      </c>
      <c r="V24" s="142">
        <v>0.1061</v>
      </c>
      <c r="W24" s="142">
        <v>0.10372363367759053</v>
      </c>
      <c r="X24" s="142">
        <v>9.0267266552408937E-2</v>
      </c>
      <c r="Y24" s="142">
        <v>0.10720903391683288</v>
      </c>
      <c r="Z24" s="143">
        <v>0.10998074221902845</v>
      </c>
      <c r="AA24" s="35">
        <v>0.10527418422431679</v>
      </c>
      <c r="AB24" s="8">
        <v>0.1019851388225802</v>
      </c>
      <c r="AC24" s="144">
        <v>9.9649517419252237E-2</v>
      </c>
      <c r="AD24" s="35">
        <v>0.10653355249534666</v>
      </c>
      <c r="AE24" s="144">
        <v>0.10172662455476117</v>
      </c>
      <c r="AF24" s="35">
        <v>0.10772267633776589</v>
      </c>
      <c r="AG24" s="144">
        <v>0.11108676796252563</v>
      </c>
      <c r="AH24" s="142">
        <v>0.11394909067636554</v>
      </c>
      <c r="AI24" s="142">
        <v>0.10778045018171487</v>
      </c>
      <c r="AJ24" s="35">
        <v>0.11108936865516869</v>
      </c>
      <c r="AK24" s="145">
        <v>0.10681542663731863</v>
      </c>
      <c r="AL24" s="186">
        <v>9.2288371383734247E-2</v>
      </c>
      <c r="AM24" s="146">
        <v>9.0986813881699435E-2</v>
      </c>
      <c r="AN24" s="146">
        <f>+'[1]1 año US$'!$AK$199</f>
        <v>8.3529809267306881E-2</v>
      </c>
      <c r="AO24" s="146">
        <f>+'[1]1 año US$'!$AK$204</f>
        <v>9.7477283988362556E-2</v>
      </c>
      <c r="AP24" s="147">
        <f>+'[1]1 año US$'!$AG196</f>
        <v>9.5694931727256891E-2</v>
      </c>
      <c r="AQ24" s="146">
        <f>+'[1]1 año US$'!$AG197</f>
        <v>8.5381917456842191E-2</v>
      </c>
      <c r="AR24" s="146">
        <f>+'[1]1 año US$'!$AG198</f>
        <v>8.289649443418351E-2</v>
      </c>
      <c r="AS24" s="146">
        <f>+'[1]1 año US$'!$AG199</f>
        <v>9.2211122395857548E-2</v>
      </c>
      <c r="AT24" s="148">
        <f>+'[1]1 año US$'!$AG200</f>
        <v>9.7757671763232426E-2</v>
      </c>
      <c r="AU24" s="149">
        <f>+'[1]1 año US$'!$AG201</f>
        <v>8.3457412664607572E-2</v>
      </c>
      <c r="AV24" s="146">
        <f>+'[1]1 año US$'!$AG202</f>
        <v>8.3699637007571409E-2</v>
      </c>
      <c r="AW24" s="146">
        <f>+'[1]1 año US$'!$AG203</f>
        <v>7.8361119332985937E-2</v>
      </c>
      <c r="AX24" s="146">
        <f>+'[1]1 año US$'!$AG204</f>
        <v>8.8096088579312518E-2</v>
      </c>
      <c r="AY24" s="147">
        <f>+'[1]1 año US$'!$AG205</f>
        <v>9.3454171473366779E-2</v>
      </c>
      <c r="AZ24" s="146">
        <f>+'[1]1 año US$'!$AG206</f>
        <v>8.4239834830483917E-2</v>
      </c>
      <c r="BA24" s="146">
        <f>+'[1]1 año US$'!$AG207</f>
        <v>8.8912715211427504E-2</v>
      </c>
      <c r="BB24" s="146">
        <f>+'[1]1 año US$'!$AG208</f>
        <v>7.9960418256130789E-2</v>
      </c>
      <c r="BC24" s="148">
        <f>+'[1]1 año US$'!$AG209</f>
        <v>8.5270913601102505E-2</v>
      </c>
      <c r="BD24" s="149">
        <f>+'[1]1 año US$'!$AG210</f>
        <v>8.1644046824203328E-2</v>
      </c>
      <c r="BE24" s="146">
        <f>+'[1]1 año US$'!$AG211</f>
        <v>8.318360509646186E-2</v>
      </c>
      <c r="BF24" s="146">
        <f>+'[1]1 año US$'!$AG212</f>
        <v>7.6727058309052992E-2</v>
      </c>
      <c r="BG24" s="146">
        <f>+'[1]1 año US$'!$AG213</f>
        <v>8.0389491540150709E-2</v>
      </c>
      <c r="BH24" s="147">
        <f>+'[1]1 año US$'!$AG214</f>
        <v>7.6027637912889981E-2</v>
      </c>
      <c r="BI24" s="146">
        <f>+'[1]1 año US$'!$AG215</f>
        <v>7.5770845333088754E-2</v>
      </c>
      <c r="BJ24" s="146">
        <f>+'[1]1 año US$'!$AG216</f>
        <v>6.5112755598831562E-2</v>
      </c>
      <c r="BK24" s="148">
        <f>+'[1]1 año US$'!$AG217</f>
        <v>8.2617571570201262E-2</v>
      </c>
      <c r="BL24" s="149">
        <f>+'[1]1 año US$'!$AG218</f>
        <v>8.4588390140442934E-2</v>
      </c>
      <c r="BM24" s="146">
        <f>+'[1]1 año US$'!$AG219</f>
        <v>8.4973610734529179E-2</v>
      </c>
      <c r="BN24" s="146">
        <f>+'[1]1 año US$'!$AG220</f>
        <v>7.02796958263643E-2</v>
      </c>
      <c r="BO24" s="146">
        <f>+'[1]1 año US$'!$AG221</f>
        <v>8.6365942076711083E-2</v>
      </c>
      <c r="BP24" s="146">
        <f>+'[1]1 año US$'!$AG222</f>
        <v>7.9084873153962426E-2</v>
      </c>
      <c r="BQ24" s="147">
        <f>+'[1]1 año US$'!$AG223</f>
        <v>8.2281896757190123E-2</v>
      </c>
      <c r="BR24" s="146">
        <f>+'[1]1 año US$'!$AG224</f>
        <v>7.739057426994711E-2</v>
      </c>
      <c r="BS24" s="146">
        <f>+'[1]1 año US$'!$AG225</f>
        <v>8.284842355378072E-2</v>
      </c>
      <c r="BT24" s="148">
        <f>+'[1]1 año US$'!$AG226</f>
        <v>8.9446591309074328E-2</v>
      </c>
      <c r="BU24" s="149">
        <f>+'[1]1 año US$'!$AG227</f>
        <v>9.075461433346016E-2</v>
      </c>
      <c r="BV24" s="146">
        <f>+'[1]1 año US$'!$AG228</f>
        <v>7.8902280626148402E-2</v>
      </c>
      <c r="BW24" s="146">
        <f>+'[1]1 año US$'!$AG229</f>
        <v>8.1441090338167293E-2</v>
      </c>
      <c r="BX24" s="146">
        <f>+'[1]1 año US$'!$AG230</f>
        <v>8.108434699404575E-2</v>
      </c>
      <c r="BY24" s="147">
        <f>+'[2]1 año US$'!$U$4</f>
        <v>7.3587374433363564E-2</v>
      </c>
      <c r="BZ24" s="146">
        <f>+'[2]1 año US$'!$U$5</f>
        <v>8.2813317890638866E-2</v>
      </c>
      <c r="CA24" s="146">
        <f>+'[2]1 año US$'!$U$6</f>
        <v>7.6607761719228396E-2</v>
      </c>
      <c r="CB24" s="146">
        <f>+'[2]1 año US$'!$U$7</f>
        <v>7.5548216279761854E-2</v>
      </c>
      <c r="CC24" s="148">
        <f>+'[2]1 año US$'!$U$8</f>
        <v>7.2857544058587284E-2</v>
      </c>
      <c r="CD24" s="149">
        <f>+'[2]1 año US$'!$U$9</f>
        <v>8.2252157129834316E-2</v>
      </c>
      <c r="CE24" s="146">
        <f>+'[2]1 año US$'!$U$10</f>
        <v>7.929888703905788E-2</v>
      </c>
      <c r="CF24" s="146">
        <f>+'[2]1 año US$'!$U$11</f>
        <v>7.8916372916099126E-2</v>
      </c>
      <c r="CG24" s="148">
        <f>+'[2]1 año US$'!$U$12</f>
        <v>8.2646332616942569E-2</v>
      </c>
      <c r="CH24" s="147">
        <f>+'[2]1 año US$'!$U$13</f>
        <v>8.0420138277033093E-2</v>
      </c>
      <c r="CI24" s="8">
        <f>+'[2]1 año US$'!$U$14</f>
        <v>7.6515881095355634E-2</v>
      </c>
      <c r="CJ24" s="8">
        <f>+'[2]1 año US$'!$U$15</f>
        <v>7.6145927063743846E-2</v>
      </c>
      <c r="CK24" s="148">
        <f>+'[3]1 año US$'!$U$16</f>
        <v>6.720248771689781E-2</v>
      </c>
      <c r="CL24" s="150">
        <f>+'[3]1 año US$'!$U$17</f>
        <v>7.8412666407988135E-2</v>
      </c>
      <c r="CM24" s="146">
        <f>+'[3]1 año US$'!$U$18</f>
        <v>8.4026706711765778E-2</v>
      </c>
      <c r="CN24" s="146">
        <f>+'[3]1 año US$'!$U$19</f>
        <v>8.2347400899935724E-2</v>
      </c>
      <c r="CO24" s="146">
        <f>+'[3]1 año US$'!$U$20</f>
        <v>8.0167581555134648E-2</v>
      </c>
      <c r="CP24" s="148">
        <f>+'[3]1 año US$'!$U$21</f>
        <v>7.8019789087747815E-2</v>
      </c>
      <c r="CQ24" s="150">
        <f>+'[3]1 año US$'!$U$22</f>
        <v>7.3410631680197541E-2</v>
      </c>
      <c r="CR24" s="146">
        <f>+'[3]1 año US$'!$U$23</f>
        <v>7.5100366526876072E-2</v>
      </c>
      <c r="CS24" s="146">
        <f>+'[3]1 año US$'!$U$24</f>
        <v>7.8476864533584031E-2</v>
      </c>
      <c r="CT24" s="146">
        <f>+'[3]1 año US$'!$U$25</f>
        <v>7.9804307571041039E-2</v>
      </c>
      <c r="CU24" s="150">
        <f>+'[3]1 año US$'!$U$26</f>
        <v>7.0996884339018032E-2</v>
      </c>
      <c r="CV24" s="146">
        <f>+'[3]1 año US$'!$U$27</f>
        <v>7.726312255325142E-2</v>
      </c>
      <c r="CW24" s="146">
        <f>+'[3]1 año US$'!$U$28</f>
        <v>7.1585451936422323E-2</v>
      </c>
      <c r="CX24" s="148">
        <f>+'[3]1 año US$'!$U$29</f>
        <v>7.2971629784859798E-2</v>
      </c>
      <c r="CY24" s="146">
        <f>+'[3]1 año US$'!$U$30</f>
        <v>7.2614783077073738E-2</v>
      </c>
      <c r="CZ24" s="146">
        <f>+'[3]1 año US$'!$U$31</f>
        <v>6.889810119292647E-2</v>
      </c>
      <c r="DA24" s="146">
        <f>+'[3]1 año US$'!$U$32</f>
        <v>7.6571679770193884E-2</v>
      </c>
      <c r="DB24" s="146">
        <f>+'[3]1 año US$'!$U$33</f>
        <v>7.1256978557504888E-2</v>
      </c>
      <c r="DC24" s="148">
        <f>+'[3]1 año US$'!$U$34</f>
        <v>6.9849834182008103E-2</v>
      </c>
      <c r="DD24" s="150">
        <f>+'[3]1 año US$'!$U$35</f>
        <v>7.3326223731254997E-2</v>
      </c>
      <c r="DE24" s="146">
        <f>+'[3]1 año US$'!$U$36</f>
        <v>7.3092113647940507E-2</v>
      </c>
      <c r="DF24" s="146">
        <f>+'[3]1 año US$'!$U$37</f>
        <v>6.7278939925088502E-2</v>
      </c>
      <c r="DG24" s="146">
        <f>+'[3]1 año US$'!$U$38</f>
        <v>6.9637091696857584E-2</v>
      </c>
      <c r="DH24" s="150">
        <f>+'[3]1 año US$'!$U$39</f>
        <v>6.6207245925779742E-2</v>
      </c>
      <c r="DI24" s="146">
        <f>+'[3]1 año US$'!$U$40</f>
        <v>6.3204061529580913E-2</v>
      </c>
      <c r="DJ24" s="146">
        <f>+'[3]1 año US$'!$U$41</f>
        <v>6.8773285723118777E-2</v>
      </c>
      <c r="DK24" s="148">
        <f>+'[3]1 año US$'!$U$42</f>
        <v>8.3615754964698807E-2</v>
      </c>
      <c r="DL24" s="150">
        <f>+'[3]1 año US$'!$U$43</f>
        <v>6.1793528416983767E-2</v>
      </c>
      <c r="DM24" s="146">
        <f>+'[3]1 año US$'!$U$44</f>
        <v>5.5935826528381159E-2</v>
      </c>
      <c r="DN24" s="146">
        <f>+'[3]1 año US$'!$U$45</f>
        <v>6.4894900112887358E-2</v>
      </c>
      <c r="DO24" s="146">
        <f>+'[3]1 año US$'!$U$46</f>
        <v>6.7094687864084845E-2</v>
      </c>
      <c r="DP24" s="148">
        <f>+'[3]1 año US$'!$U$47</f>
        <v>5.9663503113209733E-2</v>
      </c>
      <c r="DQ24" s="150">
        <f>+'[3]1 año US$'!$U$48</f>
        <v>5.7222599759976005E-2</v>
      </c>
      <c r="DR24" s="146">
        <f>+'[3]1 año US$'!$U$49</f>
        <v>5.7167766193839648E-2</v>
      </c>
      <c r="DS24" s="146">
        <f>+'[3]1 año US$'!$U$50</f>
        <v>6.0623899210813716E-2</v>
      </c>
      <c r="DT24" s="148">
        <f>+'[3]1 año US$'!$U$51</f>
        <v>6.4010369566906797E-2</v>
      </c>
      <c r="DU24" s="150">
        <f>+'[3]1 año US$'!$U$52</f>
        <v>6.7921961423613245E-2</v>
      </c>
      <c r="DV24" s="146">
        <f>+'[3]1 año US$'!$U$53</f>
        <v>6.3189135279084346E-2</v>
      </c>
      <c r="DW24" s="146">
        <f>+'[3]1 año US$'!$U$54</f>
        <v>6.7453990569688177E-2</v>
      </c>
      <c r="DX24" s="146">
        <f>+'[3]1 año US$'!$U$55</f>
        <v>6.371402972370438E-2</v>
      </c>
      <c r="DY24" s="148">
        <f>+'[3]1 año US$'!$U$56</f>
        <v>6.0914649948045969E-2</v>
      </c>
      <c r="DZ24" s="150">
        <f>+'[3]1 año US$'!$U$57</f>
        <v>6.3430044811802283E-2</v>
      </c>
      <c r="EA24" s="146">
        <f>+'[3]1 año US$'!$U$58</f>
        <v>6.1996297023004049E-2</v>
      </c>
      <c r="EB24" s="146">
        <f>+'[3]1 año US$'!$U$59</f>
        <v>5.7657291945935697E-2</v>
      </c>
      <c r="EC24" s="148">
        <f>+'[3]1 año US$'!$U$60</f>
        <v>5.376120547945204E-2</v>
      </c>
      <c r="ED24" s="150">
        <f>+'[3]1 año US$'!$U$61</f>
        <v>5.8526872738423795E-2</v>
      </c>
      <c r="EE24" s="8">
        <f>+'[3]1 año US$'!$U$62</f>
        <v>5.6021825711780347E-2</v>
      </c>
      <c r="EF24" s="146">
        <f>+'[3]1 año US$'!$U$63</f>
        <v>5.4311760517785586E-2</v>
      </c>
      <c r="EG24" s="148">
        <f>+'[3]1 año US$'!$U$64</f>
        <v>6.2465548926679673E-2</v>
      </c>
      <c r="EH24" s="146">
        <f>+'[3]1 año US$'!$U$65</f>
        <v>5.5488475614155167E-2</v>
      </c>
      <c r="EI24" s="146">
        <f>+'[3]1 año US$'!$U$66</f>
        <v>5.5616569743735383E-2</v>
      </c>
      <c r="EJ24" s="146">
        <f>+'[3]1 año US$'!$U$67</f>
        <v>6.2320984489379574E-2</v>
      </c>
      <c r="EK24" s="8">
        <f>+'[3]1 año US$'!$U$68</f>
        <v>5.710134308047847E-2</v>
      </c>
      <c r="EL24" s="148">
        <f>+'[3]1 año US$'!$U$69</f>
        <v>5.1710166626008358E-2</v>
      </c>
      <c r="EM24" s="150">
        <f>+'[3]1 año US$'!$U$70</f>
        <v>5.228610436795221E-2</v>
      </c>
      <c r="EN24" s="146">
        <f>+'[3]1 año US$'!$U$71</f>
        <v>6.3238956545429784E-2</v>
      </c>
      <c r="EO24" s="146">
        <f>+'[3]1 año US$'!$U$72</f>
        <v>6.089013493240665E-2</v>
      </c>
      <c r="EP24" s="148">
        <f>+'[3]1 año US$'!$U$73</f>
        <v>5.5706257146886283E-2</v>
      </c>
      <c r="EQ24" s="150">
        <f>+'[3]1 año US$'!$U$74</f>
        <v>5.7741716388676992E-2</v>
      </c>
      <c r="ER24" s="8">
        <f>+'[3]1 año US$'!$U$75</f>
        <v>5.1986449121896823E-2</v>
      </c>
      <c r="ES24" s="146">
        <f>+'[3]1 año US$'!$U$76</f>
        <v>5.7728623123162195E-2</v>
      </c>
      <c r="ET24" s="148">
        <f>+'[3]1 año US$'!$U$77</f>
        <v>5.5642626107233653E-2</v>
      </c>
      <c r="EU24" s="150">
        <f>+'[3]1 año US$'!$U$78</f>
        <v>5.5396828447641877E-2</v>
      </c>
      <c r="EV24" s="146">
        <f>+'[3]1 año US$'!$U$79</f>
        <v>4.8170846302277789E-2</v>
      </c>
      <c r="EW24" s="8">
        <f>+'[3]1 año US$'!$U$80</f>
        <v>5.9534602448459158E-2</v>
      </c>
      <c r="EX24" s="148">
        <f>+'[3]1 año US$'!$U$81</f>
        <v>5.2218307945915365E-2</v>
      </c>
      <c r="EY24" s="147">
        <f>+'[3]1 año US$'!$U$82</f>
        <v>5.0701546481134604E-2</v>
      </c>
      <c r="EZ24" s="8">
        <f>+'[3]1 año US$'!$U$83</f>
        <v>6.0878910460106732E-2</v>
      </c>
      <c r="FA24" s="149">
        <f>+'[3]1 año US$'!$U$84</f>
        <v>5.3454161562730376E-2</v>
      </c>
      <c r="FB24" s="8">
        <f>+'[3]1 año US$'!$U$85</f>
        <v>5.3619091890184517E-2</v>
      </c>
      <c r="FC24" s="151">
        <f>+'[3]1 año US$'!$U$86</f>
        <v>5.492310404768927E-2</v>
      </c>
    </row>
    <row r="25" spans="1:159" x14ac:dyDescent="0.2">
      <c r="A25" s="7" t="s">
        <v>12</v>
      </c>
      <c r="B25" s="35">
        <v>0.11509999999999999</v>
      </c>
      <c r="C25" s="35">
        <v>0.1197</v>
      </c>
      <c r="D25" s="35">
        <v>0.1089</v>
      </c>
      <c r="E25" s="35">
        <v>0.10639999999999999</v>
      </c>
      <c r="F25" s="35">
        <v>0.11</v>
      </c>
      <c r="G25" s="35">
        <v>0.1051</v>
      </c>
      <c r="H25" s="35">
        <v>0.1019</v>
      </c>
      <c r="I25" s="35">
        <v>0.1052</v>
      </c>
      <c r="J25" s="35">
        <v>0.1082</v>
      </c>
      <c r="K25" s="35">
        <v>0.1021</v>
      </c>
      <c r="L25" s="35">
        <v>0.1052</v>
      </c>
      <c r="M25" s="35">
        <v>0.1045</v>
      </c>
      <c r="N25" s="35">
        <v>0.1036</v>
      </c>
      <c r="O25" s="35">
        <v>0.1036</v>
      </c>
      <c r="P25" s="35">
        <v>0.1143</v>
      </c>
      <c r="Q25" s="35">
        <v>0.1032</v>
      </c>
      <c r="R25" s="35">
        <v>0.1075</v>
      </c>
      <c r="S25" s="142">
        <v>0.10639999999999999</v>
      </c>
      <c r="T25" s="142">
        <v>0.1062</v>
      </c>
      <c r="U25" s="142">
        <v>0.1008</v>
      </c>
      <c r="V25" s="142">
        <v>0.104</v>
      </c>
      <c r="W25" s="142">
        <v>0.10655808373360376</v>
      </c>
      <c r="X25" s="142">
        <v>0.10935552560745457</v>
      </c>
      <c r="Y25" s="142">
        <v>0.10679577482684113</v>
      </c>
      <c r="Z25" s="143">
        <v>9.962909653204105E-2</v>
      </c>
      <c r="AA25" s="35">
        <v>0.10549640595361084</v>
      </c>
      <c r="AB25" s="8">
        <v>0.10252936844299973</v>
      </c>
      <c r="AC25" s="144">
        <v>0.10174819056511109</v>
      </c>
      <c r="AD25" s="35">
        <v>0.1090082313254998</v>
      </c>
      <c r="AE25" s="144">
        <v>9.7279161796607283E-2</v>
      </c>
      <c r="AF25" s="35">
        <v>0.10674895421326025</v>
      </c>
      <c r="AG25" s="144">
        <v>0.10579637440530908</v>
      </c>
      <c r="AH25" s="142">
        <v>0.10447954491538498</v>
      </c>
      <c r="AI25" s="142">
        <v>0.10640826341317543</v>
      </c>
      <c r="AJ25" s="35">
        <v>0.10744589546164619</v>
      </c>
      <c r="AK25" s="145">
        <v>0.10475495140136898</v>
      </c>
      <c r="AL25" s="186">
        <v>0.10396550197759648</v>
      </c>
      <c r="AM25" s="146">
        <v>0.10152298062497869</v>
      </c>
      <c r="AN25" s="146">
        <f>+'[1]mas de 1 año US$'!$AK$199</f>
        <v>9.3748691083921656E-2</v>
      </c>
      <c r="AO25" s="146">
        <f>+'[1]mas de 1 año US$'!$AK$204</f>
        <v>8.3329415097359291E-2</v>
      </c>
      <c r="AP25" s="147">
        <f>+'[1]mas de 1 año US$'!$AG196</f>
        <v>9.1986042338260396E-2</v>
      </c>
      <c r="AQ25" s="146">
        <f>+'[1]mas de 1 año US$'!$AG197</f>
        <v>8.2640589027767386E-2</v>
      </c>
      <c r="AR25" s="146">
        <f>+'[1]mas de 1 año US$'!$AG198</f>
        <v>8.6429779636134851E-2</v>
      </c>
      <c r="AS25" s="146">
        <f>+'[1]mas de 1 año US$'!$AG199</f>
        <v>7.2509168791544079E-2</v>
      </c>
      <c r="AT25" s="148">
        <f>+'[1]mas de 1 año US$'!$AG200</f>
        <v>7.8176952293764632E-2</v>
      </c>
      <c r="AU25" s="149">
        <f>+'[1]mas de 1 año US$'!$AG201</f>
        <v>8.1475122308481016E-2</v>
      </c>
      <c r="AV25" s="146">
        <f>+'[1]mas de 1 año US$'!$AG202</f>
        <v>7.1368265317594159E-2</v>
      </c>
      <c r="AW25" s="146">
        <f>+'[1]mas de 1 año US$'!$AG203</f>
        <v>7.93603442074928E-2</v>
      </c>
      <c r="AX25" s="146">
        <f>+'[1]mas de 1 año US$'!$AG204</f>
        <v>8.9231667439983842E-2</v>
      </c>
      <c r="AY25" s="147">
        <f>+'[1]mas de 1 año US$'!$AG205</f>
        <v>7.5260913294916243E-2</v>
      </c>
      <c r="AZ25" s="146">
        <f>+'[1]mas de 1 año US$'!$AG206</f>
        <v>7.7558603169251505E-2</v>
      </c>
      <c r="BA25" s="146">
        <f>+'[1]mas de 1 año US$'!$AG207</f>
        <v>8.0955008360271988E-2</v>
      </c>
      <c r="BB25" s="146">
        <f>+'[1]mas de 1 año US$'!$AG208</f>
        <v>7.1733704328787118E-2</v>
      </c>
      <c r="BC25" s="148">
        <f>+'[1]mas de 1 año US$'!$AG209</f>
        <v>8.7675233907974701E-2</v>
      </c>
      <c r="BD25" s="149">
        <f>+'[1]mas de 1 año US$'!$AG210</f>
        <v>7.8368138468592391E-2</v>
      </c>
      <c r="BE25" s="146">
        <f>+'[1]mas de 1 año US$'!$AG211</f>
        <v>8.2701262752493704E-2</v>
      </c>
      <c r="BF25" s="146">
        <f>+'[1]mas de 1 año US$'!$AG212</f>
        <v>6.9435358823529414E-2</v>
      </c>
      <c r="BG25" s="146">
        <f>+'[1]mas de 1 año US$'!$AG213</f>
        <v>8.0259096350726547E-2</v>
      </c>
      <c r="BH25" s="147">
        <f>+'[1]mas de 1 año US$'!$AG214</f>
        <v>7.4954621168305383E-2</v>
      </c>
      <c r="BI25" s="146">
        <f>+'[1]mas de 1 año US$'!$AG215</f>
        <v>7.2592895479204347E-2</v>
      </c>
      <c r="BJ25" s="146">
        <f>+'[1]mas de 1 año US$'!$AG216</f>
        <v>7.3038801291512911E-2</v>
      </c>
      <c r="BK25" s="148">
        <f>+'[1]mas de 1 año US$'!$AG217</f>
        <v>6.7663421839282561E-2</v>
      </c>
      <c r="BL25" s="149">
        <f>+'[1]mas de 1 año US$'!$AG218</f>
        <v>7.7205004422226498E-2</v>
      </c>
      <c r="BM25" s="146">
        <f>+'[1]mas de 1 año US$'!$AG219</f>
        <v>7.5268863170110029E-2</v>
      </c>
      <c r="BN25" s="146">
        <f>+'[1]mas de 1 año US$'!$AG220</f>
        <v>7.0292681746449232E-2</v>
      </c>
      <c r="BO25" s="146">
        <f>+'[1]mas de 1 año US$'!$AG221</f>
        <v>7.1954615926327195E-2</v>
      </c>
      <c r="BP25" s="146">
        <f>+'[1]mas de 1 año US$'!$AG222</f>
        <v>7.8928948286604364E-2</v>
      </c>
      <c r="BQ25" s="147">
        <f>+'[1]mas de 1 año US$'!$AG223</f>
        <v>8.420417915337694E-2</v>
      </c>
      <c r="BR25" s="146">
        <f>+'[1]mas de 1 año US$'!$AG224</f>
        <v>7.3378757321358831E-2</v>
      </c>
      <c r="BS25" s="146">
        <f>+'[1]mas de 1 año US$'!$AG225</f>
        <v>8.0832808782135473E-2</v>
      </c>
      <c r="BT25" s="148">
        <f>+'[1]mas de 1 año US$'!$AG226</f>
        <v>8.7834918308245552E-2</v>
      </c>
      <c r="BU25" s="149">
        <f>+'[1]mas de 1 año US$'!$AG227</f>
        <v>7.70040190388325E-2</v>
      </c>
      <c r="BV25" s="146">
        <f>+'[1]mas de 1 año US$'!$AG228</f>
        <v>8.787491353024561E-2</v>
      </c>
      <c r="BW25" s="146">
        <f>+'[1]mas de 1 año US$'!$AG229</f>
        <v>8.3932946124302688E-2</v>
      </c>
      <c r="BX25" s="146">
        <f>+'[1]mas de 1 año US$'!$AG230</f>
        <v>8.1030713306546903E-2</v>
      </c>
      <c r="BY25" s="147">
        <f>+'[2]mas de 1 año US$'!$U$4</f>
        <v>8.974974812129452E-2</v>
      </c>
      <c r="BZ25" s="146">
        <f>+'[2]mas de 1 año US$'!$U$5</f>
        <v>7.8757030810649109E-2</v>
      </c>
      <c r="CA25" s="146">
        <f>+'[2]mas de 1 año US$'!$U$6</f>
        <v>8.7210061919504658E-2</v>
      </c>
      <c r="CB25" s="146">
        <f>+'[2]mas de 1 año US$'!$U$7</f>
        <v>8.2239610986186956E-2</v>
      </c>
      <c r="CC25" s="148">
        <f>+'[2]mas de 1 año US$'!$U$8</f>
        <v>8.6990517420178284E-2</v>
      </c>
      <c r="CD25" s="149">
        <f>+'[2]mas de 1 año US$'!$U$9</f>
        <v>7.523686227544911E-2</v>
      </c>
      <c r="CE25" s="146">
        <f>+'[2]mas de 1 año US$'!$U$10</f>
        <v>7.5972425943589064E-2</v>
      </c>
      <c r="CF25" s="146">
        <f>+'[2]mas de 1 año US$'!$U$11</f>
        <v>7.6633419194691729E-2</v>
      </c>
      <c r="CG25" s="148">
        <f>+'[2]mas de 1 año US$'!$U$12</f>
        <v>7.5083637838455383E-2</v>
      </c>
      <c r="CH25" s="147">
        <f>+'[2]mas de 1 año US$'!$U$13</f>
        <v>8.1702867883122698E-2</v>
      </c>
      <c r="CI25" s="8">
        <f>+'[2]mas de 1 año US$'!$U$14</f>
        <v>8.131129390810532E-2</v>
      </c>
      <c r="CJ25" s="8">
        <f>+'[2]mas de 1 año US$'!$U$15</f>
        <v>7.6632156002041249E-2</v>
      </c>
      <c r="CK25" s="148">
        <f>+'[3]mas de 1 año US$'!$U$16</f>
        <v>7.8826445084058352E-2</v>
      </c>
      <c r="CL25" s="150">
        <f>+'[3]mas de 1 año US$'!$U$17</f>
        <v>9.4915757985498728E-2</v>
      </c>
      <c r="CM25" s="146">
        <f>+'[3]mas de 1 año US$'!$U$18</f>
        <v>7.7777476587666816E-2</v>
      </c>
      <c r="CN25" s="146">
        <f>+'[3]mas de 1 año US$'!$U$19</f>
        <v>7.1679749775032275E-2</v>
      </c>
      <c r="CO25" s="146">
        <f>+'[3]mas de 1 año US$'!$U$20</f>
        <v>7.4667438162383026E-2</v>
      </c>
      <c r="CP25" s="148">
        <f>+'[3]mas de 1 año US$'!$U$21</f>
        <v>7.8541811147624943E-2</v>
      </c>
      <c r="CQ25" s="150">
        <f>+'[3]mas de 1 año US$'!$U$22</f>
        <v>7.5337431224585555E-2</v>
      </c>
      <c r="CR25" s="146">
        <f>+'[3]mas de 1 año US$'!$U$23</f>
        <v>7.728067507793604E-2</v>
      </c>
      <c r="CS25" s="146">
        <f>+'[3]mas de 1 año US$'!$U$24</f>
        <v>7.3061053672624235E-2</v>
      </c>
      <c r="CT25" s="146">
        <f>+'[3]mas de 1 año US$'!$U$25</f>
        <v>6.9275839817678667E-2</v>
      </c>
      <c r="CU25" s="150">
        <f>+'[3]mas de 1 año US$'!$U$26</f>
        <v>6.6259234239072068E-2</v>
      </c>
      <c r="CV25" s="146">
        <f>+'[3]mas de 1 año US$'!$U$27</f>
        <v>7.392937747735924E-2</v>
      </c>
      <c r="CW25" s="146">
        <f>+'[3]mas de 1 año US$'!$U$28</f>
        <v>7.2216927110449997E-2</v>
      </c>
      <c r="CX25" s="148">
        <f>+'[3]mas de 1 año US$'!$U$29</f>
        <v>6.6652785081629723E-2</v>
      </c>
      <c r="CY25" s="146">
        <f>+'[3]mas de 1 año US$'!$U$30</f>
        <v>6.8262442931294312E-2</v>
      </c>
      <c r="CZ25" s="146">
        <f>+'[3]mas de 1 año US$'!$U$31</f>
        <v>8.6185089398471249E-2</v>
      </c>
      <c r="DA25" s="146">
        <f>+'[3]mas de 1 año US$'!$U$32</f>
        <v>7.7416575019408518E-2</v>
      </c>
      <c r="DB25" s="146">
        <f>+'[3]mas de 1 año US$'!$U$33</f>
        <v>7.4455000502866339E-2</v>
      </c>
      <c r="DC25" s="148">
        <f>+'[3]mas de 1 año US$'!$U$34</f>
        <v>8.2181604803909541E-2</v>
      </c>
      <c r="DD25" s="150">
        <f>+'[3]mas de 1 año US$'!$U$35</f>
        <v>6.9937925453134916E-2</v>
      </c>
      <c r="DE25" s="146">
        <f>+'[3]mas de 1 año US$'!$U$36</f>
        <v>6.6802037105751402E-2</v>
      </c>
      <c r="DF25" s="146">
        <f>+'[3]mas de 1 año US$'!$U$37</f>
        <v>6.4206409681499363E-2</v>
      </c>
      <c r="DG25" s="146">
        <f>+'[3]mas de 1 año US$'!$U$38</f>
        <v>6.22626398820494E-2</v>
      </c>
      <c r="DH25" s="150">
        <f>+'[3]mas de 1 año US$'!$U$39</f>
        <v>7.3857594132029344E-2</v>
      </c>
      <c r="DI25" s="146">
        <f>+'[3]mas de 1 año US$'!$U$40</f>
        <v>6.8409648898918374E-2</v>
      </c>
      <c r="DJ25" s="146">
        <f>+'[3]mas de 1 año US$'!$U$41</f>
        <v>7.277625515450796E-2</v>
      </c>
      <c r="DK25" s="148">
        <f>+'[3]mas de 1 año US$'!$U$42</f>
        <v>6.5785444919512506E-2</v>
      </c>
      <c r="DL25" s="150">
        <f>+'[3]mas de 1 año US$'!$U$43</f>
        <v>6.900081748466258E-2</v>
      </c>
      <c r="DM25" s="146">
        <f>+'[3]mas de 1 año US$'!$U$44</f>
        <v>6.3264290478248636E-2</v>
      </c>
      <c r="DN25" s="146">
        <f>+'[3]mas de 1 año US$'!$U$45</f>
        <v>7.0905812440495097E-2</v>
      </c>
      <c r="DO25" s="146">
        <f>+'[3]mas de 1 año US$'!$U$46</f>
        <v>6.5778106723938537E-2</v>
      </c>
      <c r="DP25" s="148">
        <f>+'[3]mas de 1 año US$'!$U$47</f>
        <v>5.9713944513871534E-2</v>
      </c>
      <c r="DQ25" s="150">
        <f>+'[3]mas de 1 año US$'!$U$48</f>
        <v>6.9181250300480737E-2</v>
      </c>
      <c r="DR25" s="146">
        <f>+'[3]mas de 1 año US$'!$U$49</f>
        <v>6.4866603367325595E-2</v>
      </c>
      <c r="DS25" s="146">
        <f>+'[3]mas de 1 año US$'!$U$50</f>
        <v>6.3894691972195716E-2</v>
      </c>
      <c r="DT25" s="148">
        <f>+'[3]mas de 1 año US$'!$U$51</f>
        <v>6.5497983192691511E-2</v>
      </c>
      <c r="DU25" s="150">
        <f>+'[3]mas de 1 año US$'!$U$52</f>
        <v>7.4135920029198249E-2</v>
      </c>
      <c r="DV25" s="146">
        <f>+'[3]mas de 1 año US$'!$U$53</f>
        <v>7.4214674451561699E-2</v>
      </c>
      <c r="DW25" s="146">
        <f>+'[3]mas de 1 año US$'!$U$54</f>
        <v>7.0444617600720238E-2</v>
      </c>
      <c r="DX25" s="146">
        <f>+'[3]mas de 1 año US$'!$U$55</f>
        <v>6.6610932183399668E-2</v>
      </c>
      <c r="DY25" s="148">
        <f>+'[3]mas de 1 año US$'!$U$56</f>
        <v>6.4215310854358235E-2</v>
      </c>
      <c r="DZ25" s="150">
        <f>+'[3]mas de 1 año US$'!$U$57</f>
        <v>6.3839069984339664E-2</v>
      </c>
      <c r="EA25" s="146">
        <f>+'[3]mas de 1 año US$'!$U$58</f>
        <v>6.4599526382513636E-2</v>
      </c>
      <c r="EB25" s="146">
        <f>+'[3]mas de 1 año US$'!$U$59</f>
        <v>7.5475396702027103E-2</v>
      </c>
      <c r="EC25" s="148">
        <f>+'[3]mas de 1 año US$'!$U$60</f>
        <v>6.364747677190534E-2</v>
      </c>
      <c r="ED25" s="150">
        <f>+'[3]mas de 1 año US$'!$U$61</f>
        <v>5.7848078142162244E-2</v>
      </c>
      <c r="EE25" s="8">
        <f>+'[3]mas de 1 año US$'!$U$62</f>
        <v>5.9501865816355977E-2</v>
      </c>
      <c r="EF25" s="146">
        <f>+'[3]mas de 1 año US$'!$U$63</f>
        <v>6.2625991699652162E-2</v>
      </c>
      <c r="EG25" s="148">
        <f>+'[3]mas de 1 año US$'!$U$64</f>
        <v>6.2166328919769281E-2</v>
      </c>
      <c r="EH25" s="146">
        <f>+'[3]mas de 1 año US$'!$U$65</f>
        <v>6.4380090336437809E-2</v>
      </c>
      <c r="EI25" s="146">
        <f>+'[3]mas de 1 año US$'!$U$66</f>
        <v>6.3924685589519636E-2</v>
      </c>
      <c r="EJ25" s="146">
        <f>+'[3]mas de 1 año US$'!$U$67</f>
        <v>5.9090818282827598E-2</v>
      </c>
      <c r="EK25" s="8">
        <f>+'[3]mas de 1 año US$'!$U$68</f>
        <v>6.1750570864587441E-2</v>
      </c>
      <c r="EL25" s="148">
        <f>+'[3]mas de 1 año US$'!$U$69</f>
        <v>5.8672091944052908E-2</v>
      </c>
      <c r="EM25" s="150">
        <f>+'[3]mas de 1 año US$'!$U$70</f>
        <v>5.7169171539274401E-2</v>
      </c>
      <c r="EN25" s="146">
        <f>+'[3]mas de 1 año US$'!$U$71</f>
        <v>6.5445652313904645E-2</v>
      </c>
      <c r="EO25" s="146">
        <f>+'[3]mas de 1 año US$'!$U$72</f>
        <v>7.4018368902779325E-2</v>
      </c>
      <c r="EP25" s="148">
        <f>+'[3]mas de 1 año US$'!$U$73</f>
        <v>6.2695464697138617E-2</v>
      </c>
      <c r="EQ25" s="150">
        <f>+'[3]mas de 1 año US$'!$U$74</f>
        <v>5.7490868887851557E-2</v>
      </c>
      <c r="ER25" s="8">
        <f>+'[3]mas de 1 año US$'!$U$75</f>
        <v>6.0352409191612139E-2</v>
      </c>
      <c r="ES25" s="146">
        <f>+'[3]mas de 1 año US$'!$U$76</f>
        <v>5.8908526749677295E-2</v>
      </c>
      <c r="ET25" s="148">
        <f>+'[3]mas de 1 año US$'!$U$77</f>
        <v>5.8495992617261162E-2</v>
      </c>
      <c r="EU25" s="150">
        <f>+'[3]mas de 1 año US$'!$U$78</f>
        <v>5.731017617636161E-2</v>
      </c>
      <c r="EV25" s="146">
        <f>+'[3]mas de 1 año US$'!$U$79</f>
        <v>7.2165242913152253E-2</v>
      </c>
      <c r="EW25" s="8">
        <f>+'[3]mas de 1 año US$'!$U$80</f>
        <v>6.4640162921995634E-2</v>
      </c>
      <c r="EX25" s="148">
        <f>+'[3]mas de 1 año US$'!$U$81</f>
        <v>5.8169118006103755E-2</v>
      </c>
      <c r="EY25" s="147">
        <f>+'[3]mas de 1 año US$'!$U$82</f>
        <v>6.9767918108377291E-2</v>
      </c>
      <c r="EZ25" s="8">
        <f>+'[3]mas de 1 año US$'!$U$83</f>
        <v>5.8948101422977753E-2</v>
      </c>
      <c r="FA25" s="149">
        <f>+'[3]mas de 1 año US$'!$U$84</f>
        <v>5.4969883397819205E-2</v>
      </c>
      <c r="FB25" s="8">
        <f>+'[3]mas de 1 año US$'!$U$85</f>
        <v>5.2079790214205182E-2</v>
      </c>
      <c r="FC25" s="151">
        <f>+'[3]mas de 1 año US$'!$U$86</f>
        <v>5.223165161380991E-2</v>
      </c>
    </row>
    <row r="26" spans="1:159" x14ac:dyDescent="0.2">
      <c r="A26" s="7" t="s">
        <v>13</v>
      </c>
      <c r="B26" s="35">
        <v>6.1800000000000001E-2</v>
      </c>
      <c r="C26" s="35">
        <v>6.4000000000000001E-2</v>
      </c>
      <c r="D26" s="35">
        <v>6.0199999999999997E-2</v>
      </c>
      <c r="E26" s="35">
        <v>6.0499999999999998E-2</v>
      </c>
      <c r="F26" s="35">
        <v>5.8099999999999999E-2</v>
      </c>
      <c r="G26" s="35">
        <v>5.9299999999999999E-2</v>
      </c>
      <c r="H26" s="35">
        <v>5.62E-2</v>
      </c>
      <c r="I26" s="35">
        <v>5.57E-2</v>
      </c>
      <c r="J26" s="35">
        <v>5.57E-2</v>
      </c>
      <c r="K26" s="35">
        <v>5.5599999999999997E-2</v>
      </c>
      <c r="L26" s="35">
        <v>5.5899999999999998E-2</v>
      </c>
      <c r="M26" s="35">
        <v>5.4300000000000001E-2</v>
      </c>
      <c r="N26" s="35">
        <v>5.6899999999999999E-2</v>
      </c>
      <c r="O26" s="35">
        <v>5.91E-2</v>
      </c>
      <c r="P26" s="35">
        <v>5.8599999999999999E-2</v>
      </c>
      <c r="Q26" s="35">
        <v>5.9200000000000003E-2</v>
      </c>
      <c r="R26" s="35">
        <v>5.9200000000000003E-2</v>
      </c>
      <c r="S26" s="142">
        <v>0.05</v>
      </c>
      <c r="T26" s="142">
        <v>4.9299999999999997E-2</v>
      </c>
      <c r="U26" s="142">
        <v>4.9099999999999998E-2</v>
      </c>
      <c r="V26" s="142">
        <v>4.6399999999999997E-2</v>
      </c>
      <c r="W26" s="142">
        <v>4.758766767184254E-2</v>
      </c>
      <c r="X26" s="142">
        <v>5.3833012742039638E-2</v>
      </c>
      <c r="Y26" s="142">
        <v>5.5616391473456823E-2</v>
      </c>
      <c r="Z26" s="143">
        <v>5.6190178607625221E-2</v>
      </c>
      <c r="AA26" s="35">
        <v>5.5652204063914051E-2</v>
      </c>
      <c r="AB26" s="35">
        <v>5.559482015101079E-2</v>
      </c>
      <c r="AC26" s="144">
        <v>5.4650372642203369E-2</v>
      </c>
      <c r="AD26" s="35">
        <v>5.3937061820029469E-2</v>
      </c>
      <c r="AE26" s="144">
        <v>5.530039969708337E-2</v>
      </c>
      <c r="AF26" s="35">
        <v>5.3221597288095335E-2</v>
      </c>
      <c r="AG26" s="144">
        <v>5.6107902017536043E-2</v>
      </c>
      <c r="AH26" s="142">
        <v>5.482469033818213E-2</v>
      </c>
      <c r="AI26" s="142">
        <v>5.5374422797783734E-2</v>
      </c>
      <c r="AJ26" s="35">
        <v>5.3497870353577184E-2</v>
      </c>
      <c r="AK26" s="145">
        <v>5.4283880770022053E-2</v>
      </c>
      <c r="AL26" s="186">
        <v>5.0836333560295058E-2</v>
      </c>
      <c r="AM26" s="146">
        <v>4.3587625466652097E-2</v>
      </c>
      <c r="AN26" s="146">
        <f>+'[1]ahorro US$'!$AK$199</f>
        <v>4.4282422923370687E-2</v>
      </c>
      <c r="AO26" s="146">
        <f>+'[1]ahorro US$'!$AK$204</f>
        <v>4.718727384615385E-2</v>
      </c>
      <c r="AP26" s="147">
        <f>+'[1]ahorro US$'!$AG196</f>
        <v>4.4919989776553051E-2</v>
      </c>
      <c r="AQ26" s="146">
        <f>+'[1]ahorro US$'!$AG197</f>
        <v>4.2061905744328228E-2</v>
      </c>
      <c r="AR26" s="146">
        <f>+'[1]ahorro US$'!$AG198</f>
        <v>4.4664317664882505E-2</v>
      </c>
      <c r="AS26" s="146">
        <f>+'[1]ahorro US$'!$AG199</f>
        <v>4.4100351561316135E-2</v>
      </c>
      <c r="AT26" s="148">
        <f>+'[1]ahorro US$'!$AG200</f>
        <v>4.5254813891953419E-2</v>
      </c>
      <c r="AU26" s="149">
        <f>+'[1]ahorro US$'!$AG201</f>
        <v>4.254631158367455E-2</v>
      </c>
      <c r="AV26" s="146">
        <f>+'[1]ahorro US$'!$AG202</f>
        <v>4.215076725209331E-2</v>
      </c>
      <c r="AW26" s="146">
        <f>+'[1]ahorro US$'!$AG203</f>
        <v>4.3119403074225918E-2</v>
      </c>
      <c r="AX26" s="146">
        <f>+'[1]ahorro US$'!$AG204</f>
        <v>4.3828852008742918E-2</v>
      </c>
      <c r="AY26" s="147">
        <f>+'[1]ahorro US$'!$AG205</f>
        <v>4.3887170332338861E-2</v>
      </c>
      <c r="AZ26" s="146">
        <f>+'[1]ahorro US$'!$AG206</f>
        <v>4.1072395112476012E-2</v>
      </c>
      <c r="BA26" s="146">
        <f>+'[1]ahorro US$'!$AG207</f>
        <v>4.1842328700780404E-2</v>
      </c>
      <c r="BB26" s="146">
        <f>+'[1]ahorro US$'!$AG208</f>
        <v>4.093698963436989E-2</v>
      </c>
      <c r="BC26" s="148">
        <f>+'[1]ahorro US$'!$AG209</f>
        <v>4.1318985410508241E-2</v>
      </c>
      <c r="BD26" s="149">
        <f>+'[1]ahorro US$'!$AG210</f>
        <v>3.8366283194833872E-2</v>
      </c>
      <c r="BE26" s="146">
        <f>+'[1]ahorro US$'!$AG211</f>
        <v>3.3938710919439091E-2</v>
      </c>
      <c r="BF26" s="146">
        <f>+'[1]ahorro US$'!$AG212</f>
        <v>3.5129836107992606E-2</v>
      </c>
      <c r="BG26" s="146">
        <f>+'[1]ahorro US$'!$AG213</f>
        <v>3.5912614847526121E-2</v>
      </c>
      <c r="BH26" s="147">
        <f>+'[1]ahorro US$'!$AG214</f>
        <v>3.0572158339982908E-2</v>
      </c>
      <c r="BI26" s="146">
        <f>+'[1]ahorro US$'!$AG215</f>
        <v>3.4518001118151322E-2</v>
      </c>
      <c r="BJ26" s="146">
        <f>+'[1]ahorro US$'!$AG216</f>
        <v>3.6599445701728489E-2</v>
      </c>
      <c r="BK26" s="148">
        <f>+'[1]ahorro US$'!$AG217</f>
        <v>3.3378320739341404E-2</v>
      </c>
      <c r="BL26" s="149">
        <f>+'[1]ahorro US$'!$AG218</f>
        <v>3.7994861046179419E-2</v>
      </c>
      <c r="BM26" s="146">
        <f>+'[1]ahorro US$'!$AG219</f>
        <v>3.5827499829339887E-2</v>
      </c>
      <c r="BN26" s="146">
        <f>+'[1]ahorro US$'!$AG220</f>
        <v>3.657332593605464E-2</v>
      </c>
      <c r="BO26" s="146">
        <f>+'[1]ahorro US$'!$AG221</f>
        <v>4.5065085433575403E-2</v>
      </c>
      <c r="BP26" s="146">
        <f>+'[1]ahorro US$'!$AG222</f>
        <v>3.4702247162782009E-2</v>
      </c>
      <c r="BQ26" s="147">
        <f>+'[1]ahorro US$'!$AG223</f>
        <v>3.5179203003576028E-2</v>
      </c>
      <c r="BR26" s="146">
        <f>+'[1]ahorro US$'!$AG224</f>
        <v>3.7403622708223366E-2</v>
      </c>
      <c r="BS26" s="146">
        <f>+'[1]ahorro US$'!$AG225</f>
        <v>3.4051390121389712E-2</v>
      </c>
      <c r="BT26" s="148">
        <f>+'[1]ahorro US$'!$AG226</f>
        <v>3.568414216409721E-2</v>
      </c>
      <c r="BU26" s="149">
        <f>+'[1]ahorro US$'!$AG227</f>
        <v>3.5562695207000651E-2</v>
      </c>
      <c r="BV26" s="146">
        <f>+'[1]ahorro US$'!$AG228</f>
        <v>3.4267593523371873E-2</v>
      </c>
      <c r="BW26" s="146">
        <f>+'[1]ahorro US$'!$AG229</f>
        <v>3.5525243218709951E-2</v>
      </c>
      <c r="BX26" s="146">
        <f>+'[1]ahorro US$'!$AG230</f>
        <v>3.3502624029804411E-2</v>
      </c>
      <c r="BY26" s="147">
        <f>+'[2]ahorro US$'!$U$4</f>
        <v>3.3652332097943626E-2</v>
      </c>
      <c r="BZ26" s="146">
        <f>+'[2]ahorro US$'!$U$5</f>
        <v>3.4077073200996053E-2</v>
      </c>
      <c r="CA26" s="146">
        <f>+'[2]ahorro US$'!$U$6</f>
        <v>3.4554537696480495E-2</v>
      </c>
      <c r="CB26" s="146">
        <f>+'[2]ahorro US$'!$U$7</f>
        <v>3.1300961981036546E-2</v>
      </c>
      <c r="CC26" s="148">
        <f>+'[2]ahorro US$'!$U$8</f>
        <v>3.0659264325118733E-2</v>
      </c>
      <c r="CD26" s="149">
        <f>+'[2]ahorro US$'!$U$9</f>
        <v>3.2933140003960512E-2</v>
      </c>
      <c r="CE26" s="146">
        <f>+'[2]ahorro US$'!$U$10</f>
        <v>3.2581711010700523E-2</v>
      </c>
      <c r="CF26" s="146">
        <f>+'[2]ahorro US$'!$U$11</f>
        <v>3.349248231795348E-2</v>
      </c>
      <c r="CG26" s="148">
        <f>+'[2]ahorro US$'!$U$12</f>
        <v>3.6270594061459639E-2</v>
      </c>
      <c r="CH26" s="147">
        <f>+'[2]ahorro US$'!$U$13</f>
        <v>3.231264834328778E-2</v>
      </c>
      <c r="CI26" s="8">
        <f>+'[2]ahorro US$'!$U$14</f>
        <v>3.1791126756275399E-2</v>
      </c>
      <c r="CJ26" s="8">
        <f>+'[2]ahorro US$'!$U$15</f>
        <v>3.2233325360417737E-2</v>
      </c>
      <c r="CK26" s="148">
        <f>+'[3]ahorro US$'!$U$16</f>
        <v>3.354735240835776E-2</v>
      </c>
      <c r="CL26" s="150">
        <f>+'[3]ahorro US$'!$U$17</f>
        <v>2.9518187547394849E-2</v>
      </c>
      <c r="CM26" s="146">
        <f>+'[3]ahorro US$'!$U$18</f>
        <v>3.2843373864144196E-2</v>
      </c>
      <c r="CN26" s="146">
        <f>+'[3]ahorro US$'!$U$19</f>
        <v>3.3763601340713205E-2</v>
      </c>
      <c r="CO26" s="146">
        <f>+'[3]ahorro US$'!$U$20</f>
        <v>3.6345774077683163E-2</v>
      </c>
      <c r="CP26" s="148">
        <f>+'[3]ahorro US$'!$U$21</f>
        <v>3.3869095861234121E-2</v>
      </c>
      <c r="CQ26" s="150">
        <f>+'[3]ahorro US$'!$U$22</f>
        <v>3.2597509102896889E-2</v>
      </c>
      <c r="CR26" s="146">
        <f>+'[3]ahorro US$'!$U$23</f>
        <v>3.3792729718955555E-2</v>
      </c>
      <c r="CS26" s="146">
        <f>+'[3]ahorro US$'!$U$24</f>
        <v>3.292366874965548E-2</v>
      </c>
      <c r="CT26" s="146">
        <f>+'[3]ahorro US$'!$U$25</f>
        <v>3.6139626548891024E-2</v>
      </c>
      <c r="CU26" s="150">
        <f>+'[3]ahorro US$'!$U$26</f>
        <v>3.2173450964203008E-2</v>
      </c>
      <c r="CV26" s="146">
        <f>+'[3]ahorro US$'!$U$27</f>
        <v>3.1683088049563914E-2</v>
      </c>
      <c r="CW26" s="146">
        <f>+'[3]ahorro US$'!$U$28</f>
        <v>3.1649648230405503E-2</v>
      </c>
      <c r="CX26" s="148">
        <f>+'[3]ahorro US$'!$U$29</f>
        <v>3.4715734582226793E-2</v>
      </c>
      <c r="CY26" s="146">
        <f>+'[3]ahorro US$'!$U$30</f>
        <v>3.5772775427934465E-2</v>
      </c>
      <c r="CZ26" s="146">
        <f>+'[3]ahorro US$'!$U$31</f>
        <v>3.2995767082099246E-2</v>
      </c>
      <c r="DA26" s="146">
        <f>+'[3]ahorro US$'!$U$32</f>
        <v>3.178341483611366E-2</v>
      </c>
      <c r="DB26" s="146">
        <f>+'[3]ahorro US$'!$U$33</f>
        <v>3.1609657518500672E-2</v>
      </c>
      <c r="DC26" s="148">
        <f>+'[3]ahorro US$'!$U$34</f>
        <v>2.98239664954296E-2</v>
      </c>
      <c r="DD26" s="150">
        <f>+'[3]ahorro US$'!$U$35</f>
        <v>3.104167787832534E-2</v>
      </c>
      <c r="DE26" s="146">
        <f>+'[3]ahorro US$'!$U$36</f>
        <v>3.2611630826982513E-2</v>
      </c>
      <c r="DF26" s="146">
        <f>+'[3]ahorro US$'!$U$37</f>
        <v>4.0426019191134227E-2</v>
      </c>
      <c r="DG26" s="146">
        <f>+'[3]ahorro US$'!$U$38</f>
        <v>3.1874304976385909E-2</v>
      </c>
      <c r="DH26" s="150">
        <f>+'[3]ahorro US$'!$U$39</f>
        <v>3.1685280120126828E-2</v>
      </c>
      <c r="DI26" s="146">
        <f>+'[3]ahorro US$'!$U$40</f>
        <v>2.9938775311841893E-2</v>
      </c>
      <c r="DJ26" s="146">
        <f>+'[3]ahorro US$'!$U$41</f>
        <v>3.3069630288363412E-2</v>
      </c>
      <c r="DK26" s="148">
        <f>+'[3]ahorro US$'!$U$42</f>
        <v>2.9882254561143642E-2</v>
      </c>
      <c r="DL26" s="150">
        <f>+'[3]ahorro US$'!$U$43</f>
        <v>3.4667708643624617E-2</v>
      </c>
      <c r="DM26" s="146">
        <f>+'[3]ahorro US$'!$U$44</f>
        <v>2.7560837802401462E-2</v>
      </c>
      <c r="DN26" s="146">
        <f>+'[3]ahorro US$'!$U$45</f>
        <v>2.9372164129047144E-2</v>
      </c>
      <c r="DO26" s="146">
        <f>+'[3]ahorro US$'!$U$46</f>
        <v>3.0866832717338893E-2</v>
      </c>
      <c r="DP26" s="148">
        <f>+'[3]ahorro US$'!$U$47</f>
        <v>3.0460464577419917E-2</v>
      </c>
      <c r="DQ26" s="150">
        <f>+'[3]ahorro US$'!$U$48</f>
        <v>2.9557065445979382E-2</v>
      </c>
      <c r="DR26" s="146">
        <f>+'[3]ahorro US$'!$U$49</f>
        <v>2.771433555731713E-2</v>
      </c>
      <c r="DS26" s="146">
        <f>+'[3]ahorro US$'!$U$50</f>
        <v>2.8546272989893734E-2</v>
      </c>
      <c r="DT26" s="148">
        <f>+'[3]ahorro US$'!$U$51</f>
        <v>2.8437613612188099E-2</v>
      </c>
      <c r="DU26" s="150">
        <f>+'[3]ahorro US$'!$U$52</f>
        <v>2.98142312437162E-2</v>
      </c>
      <c r="DV26" s="146">
        <f>+'[3]ahorro US$'!$U$53</f>
        <v>2.6141750961010433E-2</v>
      </c>
      <c r="DW26" s="146">
        <f>+'[3]ahorro US$'!$U$54</f>
        <v>2.8037550201207247E-2</v>
      </c>
      <c r="DX26" s="146">
        <f>+'[3]ahorro US$'!$U$55</f>
        <v>2.8607595962091666E-2</v>
      </c>
      <c r="DY26" s="148">
        <f>+'[3]ahorro US$'!$U$56</f>
        <v>2.996446911548999E-2</v>
      </c>
      <c r="DZ26" s="150">
        <f>+'[3]ahorro US$'!$U$57</f>
        <v>2.8255452507238578E-2</v>
      </c>
      <c r="EA26" s="146">
        <f>+'[3]ahorro US$'!$U$58</f>
        <v>2.9710439267356156E-2</v>
      </c>
      <c r="EB26" s="146">
        <f>+'[3]ahorro US$'!$U$59</f>
        <v>2.8054985530046435E-2</v>
      </c>
      <c r="EC26" s="148">
        <f>+'[3]ahorro US$'!$U$60</f>
        <v>2.7654915983870775E-2</v>
      </c>
      <c r="ED26" s="150">
        <f>+'[3]ahorro US$'!$U$61</f>
        <v>3.1492323421099394E-2</v>
      </c>
      <c r="EE26" s="8">
        <f>+'[3]ahorro US$'!$U$62</f>
        <v>2.8569303064939055E-2</v>
      </c>
      <c r="EF26" s="146">
        <f>+'[3]ahorro US$'!$U$63</f>
        <v>2.8157088650140338E-2</v>
      </c>
      <c r="EG26" s="148">
        <f>+'[3]ahorro US$'!$U$64</f>
        <v>2.7536478943089158E-2</v>
      </c>
      <c r="EH26" s="146">
        <f>+'[3]ahorro US$'!$U$65</f>
        <v>2.9485297062679373E-2</v>
      </c>
      <c r="EI26" s="146">
        <f>+'[3]ahorro US$'!$U$66</f>
        <v>2.9953733319375422E-2</v>
      </c>
      <c r="EJ26" s="146">
        <f>+'[3]ahorro US$'!$U$67</f>
        <v>2.7816111822155192E-2</v>
      </c>
      <c r="EK26" s="8">
        <f>+'[3]ahorro US$'!$U$68</f>
        <v>2.6401075714450911E-2</v>
      </c>
      <c r="EL26" s="148">
        <f>+'[3]ahorro US$'!$U$69</f>
        <v>2.6324077595643758E-2</v>
      </c>
      <c r="EM26" s="150">
        <f>+'[3]ahorro US$'!$U$70</f>
        <v>2.9273478807750469E-2</v>
      </c>
      <c r="EN26" s="146">
        <f>+'[3]ahorro US$'!$U$71</f>
        <v>3.1974387743801146E-2</v>
      </c>
      <c r="EO26" s="146">
        <f>+'[3]ahorro US$'!$U$72</f>
        <v>2.6967398618717782E-2</v>
      </c>
      <c r="EP26" s="148">
        <f>+'[3]ahorro US$'!$U$73</f>
        <v>2.5286157186117889E-2</v>
      </c>
      <c r="EQ26" s="150">
        <f>+'[3]ahorro US$'!$U$74</f>
        <v>2.6211397076360457E-2</v>
      </c>
      <c r="ER26" s="8">
        <f>+'[3]ahorro US$'!$U$75</f>
        <v>2.5072560665986524E-2</v>
      </c>
      <c r="ES26" s="146">
        <f>+'[3]ahorro US$'!$U$76</f>
        <v>2.619787725067637E-2</v>
      </c>
      <c r="ET26" s="148">
        <f>+'[3]ahorro US$'!$U$77</f>
        <v>2.7559082075869018E-2</v>
      </c>
      <c r="EU26" s="150">
        <f>+'[3]ahorro US$'!$U$78</f>
        <v>2.6281717407888792E-2</v>
      </c>
      <c r="EV26" s="146">
        <f>+'[3]ahorro US$'!$U$79</f>
        <v>2.6663923318273098E-2</v>
      </c>
      <c r="EW26" s="8">
        <f>+'[3]ahorro US$'!$U$80</f>
        <v>2.6757808985348651E-2</v>
      </c>
      <c r="EX26" s="148">
        <f>+'[3]ahorro US$'!$U$81</f>
        <v>2.6056677821707161E-2</v>
      </c>
      <c r="EY26" s="147">
        <f>+'[3]ahorro US$'!$U$82</f>
        <v>2.2858275229650001E-2</v>
      </c>
      <c r="EZ26" s="8">
        <f>+'[3]ahorro US$'!$U$83</f>
        <v>2.3844030677827456E-2</v>
      </c>
      <c r="FA26" s="149">
        <f>+'[3]ahorro US$'!$U$84</f>
        <v>2.3745620211681105E-2</v>
      </c>
      <c r="FB26" s="8">
        <f>+'[3]ahorro US$'!$U$85</f>
        <v>2.5651067755051903E-2</v>
      </c>
      <c r="FC26" s="151">
        <f>+'[4]ahorro US$'!$U$86</f>
        <v>2.7955557967619938E-2</v>
      </c>
    </row>
    <row r="27" spans="1:159" x14ac:dyDescent="0.2">
      <c r="A27" s="9" t="s">
        <v>14</v>
      </c>
      <c r="B27" s="10">
        <v>0.09</v>
      </c>
      <c r="C27" s="10">
        <v>8.5500000000000007E-2</v>
      </c>
      <c r="D27" s="10">
        <v>8.6699999999999999E-2</v>
      </c>
      <c r="E27" s="10">
        <v>8.1500000000000003E-2</v>
      </c>
      <c r="F27" s="10">
        <v>8.3299999999999999E-2</v>
      </c>
      <c r="G27" s="10">
        <v>8.1699999999999995E-2</v>
      </c>
      <c r="H27" s="10">
        <v>8.2600000000000007E-2</v>
      </c>
      <c r="I27" s="10">
        <v>8.8900000000000007E-2</v>
      </c>
      <c r="J27" s="10">
        <v>8.1900000000000001E-2</v>
      </c>
      <c r="K27" s="10">
        <v>8.4500000000000006E-2</v>
      </c>
      <c r="L27" s="10">
        <v>8.3799999999999999E-2</v>
      </c>
      <c r="M27" s="10">
        <v>8.5999999999999993E-2</v>
      </c>
      <c r="N27" s="10">
        <v>0.09</v>
      </c>
      <c r="O27" s="10">
        <v>9.1999999999999998E-2</v>
      </c>
      <c r="P27" s="10">
        <v>9.5000000000000001E-2</v>
      </c>
      <c r="Q27" s="10">
        <v>8.7999999999999995E-2</v>
      </c>
      <c r="R27" s="10">
        <v>9.4399999999999998E-2</v>
      </c>
      <c r="S27" s="159">
        <v>9.5100000000000004E-2</v>
      </c>
      <c r="T27" s="159">
        <v>9.3100000000000002E-2</v>
      </c>
      <c r="U27" s="159">
        <v>8.8300000000000003E-2</v>
      </c>
      <c r="V27" s="159">
        <v>8.8900000000000007E-2</v>
      </c>
      <c r="W27" s="159">
        <v>9.2845685103808098E-2</v>
      </c>
      <c r="X27" s="159">
        <v>8.8663681819637866E-2</v>
      </c>
      <c r="Y27" s="159">
        <v>9.6334257244907476E-2</v>
      </c>
      <c r="Z27" s="160">
        <v>9.3770762843066541E-2</v>
      </c>
      <c r="AA27" s="10">
        <v>8.9854536051835493E-2</v>
      </c>
      <c r="AB27" s="188">
        <v>9.0693195027494455E-2</v>
      </c>
      <c r="AC27" s="159">
        <v>9.1107112550073435E-2</v>
      </c>
      <c r="AD27" s="10">
        <v>9.2075454264914341E-2</v>
      </c>
      <c r="AE27" s="161">
        <v>8.8810011616126547E-2</v>
      </c>
      <c r="AF27" s="10">
        <v>9.0068015387032338E-2</v>
      </c>
      <c r="AG27" s="161">
        <v>9.416850782099366E-2</v>
      </c>
      <c r="AH27" s="159">
        <v>9.3703261030156582E-2</v>
      </c>
      <c r="AI27" s="159">
        <v>9.2624259023283251E-2</v>
      </c>
      <c r="AJ27" s="10">
        <v>9.7424370386113138E-2</v>
      </c>
      <c r="AK27" s="162">
        <v>9.1723645105590154E-2</v>
      </c>
      <c r="AL27" s="189">
        <v>9.0218947376612235E-2</v>
      </c>
      <c r="AM27" s="163">
        <v>7.6629845925620041E-2</v>
      </c>
      <c r="AN27" s="163">
        <f>+'[5]salidaUS$'!$AK$199</f>
        <v>8.0553560093587176E-2</v>
      </c>
      <c r="AO27" s="163">
        <f>+'[1]salidaUS$'!$AK$204</f>
        <v>7.8293132497430876E-2</v>
      </c>
      <c r="AP27" s="164">
        <f>+'[1]salidaUS$'!$AG196</f>
        <v>7.8617725597523641E-2</v>
      </c>
      <c r="AQ27" s="163">
        <f>+'[1]salidaUS$'!$AG197</f>
        <v>7.1557171956876761E-2</v>
      </c>
      <c r="AR27" s="163">
        <f>+'[1]salidaUS$'!$AG198</f>
        <v>7.1711332236230607E-2</v>
      </c>
      <c r="AS27" s="163">
        <f>+'[1]salidaUS$'!$AG199</f>
        <v>7.4354019898675447E-2</v>
      </c>
      <c r="AT27" s="165">
        <f>+'[1]salidaUS$'!$AG200</f>
        <v>6.6590052290948124E-2</v>
      </c>
      <c r="AU27" s="166">
        <f>+'[1]salidaUS$'!$AG201</f>
        <v>7.0895023930770851E-2</v>
      </c>
      <c r="AV27" s="163">
        <f>+'[1]salidaUS$'!$AG202</f>
        <v>7.2180075788425169E-2</v>
      </c>
      <c r="AW27" s="163">
        <f>+'[1]salidaUS$'!$AG203</f>
        <v>7.1234408329797411E-2</v>
      </c>
      <c r="AX27" s="163">
        <f>+'[1]salidaUS$'!$AG204</f>
        <v>6.5185665103405815E-2</v>
      </c>
      <c r="AY27" s="164">
        <f>+'[1]salidaUS$'!$AG205</f>
        <v>6.7901030759383432E-2</v>
      </c>
      <c r="AZ27" s="163">
        <f>+'[1]salidaUS$'!$AG206</f>
        <v>6.5745258221946323E-2</v>
      </c>
      <c r="BA27" s="163">
        <f>+'[1]salidaUS$'!$AG207</f>
        <v>6.9494767092867726E-2</v>
      </c>
      <c r="BB27" s="163">
        <f>+'[1]salidaUS$'!$AG208</f>
        <v>6.154791985406341E-2</v>
      </c>
      <c r="BC27" s="165">
        <f>+'[1]salidaUS$'!$AG209</f>
        <v>5.9016055251143999E-2</v>
      </c>
      <c r="BD27" s="166">
        <f>+'[1]salidaUS$'!$AG210</f>
        <v>6.9216228082009307E-2</v>
      </c>
      <c r="BE27" s="163">
        <f>+'[1]salidaUS$'!$AG211</f>
        <v>6.4019425897738097E-2</v>
      </c>
      <c r="BF27" s="163">
        <f>+'[1]salidaUS$'!$AG212</f>
        <v>6.3416244438544891E-2</v>
      </c>
      <c r="BG27" s="163">
        <f>+'[1]salidaUS$'!$AG213</f>
        <v>6.6662542447695691E-2</v>
      </c>
      <c r="BH27" s="164">
        <f>+'[1]salidaUS$'!$AG214</f>
        <v>5.2890483270755802E-2</v>
      </c>
      <c r="BI27" s="163">
        <f>+'[1]salidaUS$'!$AG215</f>
        <v>5.8229477705180069E-2</v>
      </c>
      <c r="BJ27" s="163">
        <f>+'[1]salidaUS$'!$AG216</f>
        <v>6.1960690283419571E-2</v>
      </c>
      <c r="BK27" s="165">
        <f>+'[1]salidaUS$'!$AG217</f>
        <v>6.2968371702066345E-2</v>
      </c>
      <c r="BL27" s="166">
        <f>+'[1]salidaUS$'!$AG218</f>
        <v>6.6820523359948689E-2</v>
      </c>
      <c r="BM27" s="163">
        <f>+'[1]salidaUS$'!$AG219</f>
        <v>6.4743905470399404E-2</v>
      </c>
      <c r="BN27" s="163">
        <f>+'[1]salidaUS$'!$AG220</f>
        <v>6.7405817277341906E-2</v>
      </c>
      <c r="BO27" s="163">
        <f>+'[1]salidaUS$'!$AG221</f>
        <v>6.5524815623118959E-2</v>
      </c>
      <c r="BP27" s="163">
        <f>+'[1]salidaUS$'!$AG222</f>
        <v>6.6923641057190369E-2</v>
      </c>
      <c r="BQ27" s="164">
        <f>+'[1]salidaUS$'!$AG223</f>
        <v>6.7999091946356116E-2</v>
      </c>
      <c r="BR27" s="163">
        <f>+'[1]salidaUS$'!$AG224</f>
        <v>6.6957769979291482E-2</v>
      </c>
      <c r="BS27" s="163">
        <f>+'[1]salidaUS$'!$AG225</f>
        <v>6.9817725614380141E-2</v>
      </c>
      <c r="BT27" s="165">
        <f>+'[1]salidaUS$'!$AG226</f>
        <v>7.3213043021450971E-2</v>
      </c>
      <c r="BU27" s="166">
        <f>+'[1]salidaUS$'!$AG227</f>
        <v>7.280788080338621E-2</v>
      </c>
      <c r="BV27" s="163">
        <f>+'[1]salidaUS$'!$AG228</f>
        <v>6.7762539956565282E-2</v>
      </c>
      <c r="BW27" s="163">
        <f>+'[1]salidaUS$'!$AG229</f>
        <v>6.8215813589894397E-2</v>
      </c>
      <c r="BX27" s="163">
        <f>+'[1]salidaUS$'!$AG230</f>
        <v>6.8303889774437257E-2</v>
      </c>
      <c r="BY27" s="164">
        <f>+'[2]salidaUS$'!$U$4</f>
        <v>6.4665955553264529E-2</v>
      </c>
      <c r="BZ27" s="163">
        <f>+'[2]salidaUS$'!$U$5</f>
        <v>7.2270829454954319E-2</v>
      </c>
      <c r="CA27" s="163">
        <f>+'[2]salidaUS$'!$U$6</f>
        <v>6.6922775259853629E-2</v>
      </c>
      <c r="CB27" s="163">
        <f>+'[2]salidaUS$'!$U$7</f>
        <v>6.3840077835604525E-2</v>
      </c>
      <c r="CC27" s="165">
        <f>+'[2]salidaUS$'!$U$8</f>
        <v>5.939795298384308E-2</v>
      </c>
      <c r="CD27" s="166">
        <f>+'[2]salidaUS$'!$U$9</f>
        <v>6.8341336405132458E-2</v>
      </c>
      <c r="CE27" s="163">
        <f>+'[2]salidaUS$'!$U$10</f>
        <v>6.7268824370250932E-2</v>
      </c>
      <c r="CF27" s="163">
        <f>+'[2]salidaUS$'!$U$11</f>
        <v>6.4253670141914798E-2</v>
      </c>
      <c r="CG27" s="165">
        <f>+'[2]salidaUS$'!$U$12</f>
        <v>6.9536490988857114E-2</v>
      </c>
      <c r="CH27" s="164">
        <f>+'[2]salidaUS$'!$U$13</f>
        <v>6.5699566581198576E-2</v>
      </c>
      <c r="CI27" s="31">
        <f>+'[2]salidaUS$'!$U$14</f>
        <v>6.782858777602109E-2</v>
      </c>
      <c r="CJ27" s="31">
        <f>+'[2]salidaUS$'!$U$15</f>
        <v>6.7712283827879555E-2</v>
      </c>
      <c r="CK27" s="165">
        <f>+'[3]salidaUS$'!$U$16</f>
        <v>6.1876241406166529E-2</v>
      </c>
      <c r="CL27" s="167">
        <f>+'[3]salidaUS$'!$U$17</f>
        <v>6.1348617152275041E-2</v>
      </c>
      <c r="CM27" s="163">
        <f>+'[3]salidaUS$'!$U$18</f>
        <v>6.7012139490230618E-2</v>
      </c>
      <c r="CN27" s="163">
        <f>+'[3]salidaUS$'!$U$19</f>
        <v>6.6489419805688219E-2</v>
      </c>
      <c r="CO27" s="163">
        <f>+'[3]salidaUS$'!$U$20</f>
        <v>6.4829829736427882E-2</v>
      </c>
      <c r="CP27" s="165">
        <f>+'[3]salidaUS$'!$U$21</f>
        <v>6.5001882390146065E-2</v>
      </c>
      <c r="CQ27" s="167">
        <f>+'[3]salidaUS$'!$U$22</f>
        <v>6.381950628617096E-2</v>
      </c>
      <c r="CR27" s="163">
        <f>+'[3]salidaUS$'!$U$23</f>
        <v>6.5758847319708186E-2</v>
      </c>
      <c r="CS27" s="163">
        <f>+'[3]salidaUS$'!$U$24</f>
        <v>6.260004024079785E-2</v>
      </c>
      <c r="CT27" s="163">
        <f>+'[3]salidaUS$'!$U$25</f>
        <v>6.5269363147337459E-2</v>
      </c>
      <c r="CU27" s="167">
        <f>+'[3]salidaUS$'!$U$26</f>
        <v>5.9390801015501572E-2</v>
      </c>
      <c r="CV27" s="163">
        <f>+'[3]salidaUS$'!$U$27</f>
        <v>6.1068337381333521E-2</v>
      </c>
      <c r="CW27" s="163">
        <f>+'[3]salidaUS$'!$U$28</f>
        <v>6.1087007982064782E-2</v>
      </c>
      <c r="CX27" s="165">
        <f>+'[3]salidaUS$'!$U$29</f>
        <v>6.8404011624551092E-2</v>
      </c>
      <c r="CY27" s="163">
        <f>+'[3]salidaUS$'!$U$30</f>
        <v>5.6085161088925639E-2</v>
      </c>
      <c r="CZ27" s="163">
        <f>+'[3]salidaUS$'!$U$31</f>
        <v>5.9341817986002493E-2</v>
      </c>
      <c r="DA27" s="163">
        <f>+'[3]salidaUS$'!$U$32</f>
        <v>5.7466674400755709E-2</v>
      </c>
      <c r="DB27" s="163">
        <f>+'[3]salidaUS$'!$U$33</f>
        <v>5.6818638909118174E-2</v>
      </c>
      <c r="DC27" s="165">
        <f>+'[3]salidaUS$'!$U$34</f>
        <v>5.625593347499773E-2</v>
      </c>
      <c r="DD27" s="167">
        <f>+'[3]salidaUS$'!$U$35</f>
        <v>5.5856544986239785E-2</v>
      </c>
      <c r="DE27" s="163">
        <f>+'[3]salidaUS$'!$U$36</f>
        <v>5.8372826574962983E-2</v>
      </c>
      <c r="DF27" s="163">
        <f>+'[3]salidaUS$'!$U$37</f>
        <v>5.494452161778747E-2</v>
      </c>
      <c r="DG27" s="163">
        <f>+'[3]salidaUS$'!$U$38</f>
        <v>4.9988417441959171E-2</v>
      </c>
      <c r="DH27" s="167">
        <f>+'[3]salidaUS$'!$U$39</f>
        <v>5.3059536556310564E-2</v>
      </c>
      <c r="DI27" s="163">
        <f>+'[3]salidaUS$'!$U$40</f>
        <v>5.3412946329574496E-2</v>
      </c>
      <c r="DJ27" s="163">
        <f>+'[3]salidaUS$'!$U$41</f>
        <v>5.4168329938010469E-2</v>
      </c>
      <c r="DK27" s="165">
        <f>+'[3]salidaUS$'!$U$42</f>
        <v>6.2871369892396708E-2</v>
      </c>
      <c r="DL27" s="167">
        <f>+'[3]salidaUS$'!$U$43</f>
        <v>4.9423715898695673E-2</v>
      </c>
      <c r="DM27" s="163">
        <f>+'[3]salidaUS$'!$U$44</f>
        <v>4.7609956078358849E-2</v>
      </c>
      <c r="DN27" s="163">
        <f>+'[3]salidaUS$'!$U$45</f>
        <v>5.1867074386612588E-2</v>
      </c>
      <c r="DO27" s="163">
        <f>+'[3]salidaUS$'!$U$46</f>
        <v>5.5060508372316047E-2</v>
      </c>
      <c r="DP27" s="165">
        <f>+'[3]salidaUS$'!$U$47</f>
        <v>4.3347291981197307E-2</v>
      </c>
      <c r="DQ27" s="167">
        <f>+'[3]salidaUS$'!$U$48</f>
        <v>4.8664692710319535E-2</v>
      </c>
      <c r="DR27" s="163">
        <f>+'[3]salidaUS$'!$U$49</f>
        <v>5.0849018576394449E-2</v>
      </c>
      <c r="DS27" s="163">
        <f>+'[3]salidaUS$'!$U$50</f>
        <v>4.6264164072582478E-2</v>
      </c>
      <c r="DT27" s="165">
        <f>+'[3]salidaUS$'!$U$51</f>
        <v>5.026123090373557E-2</v>
      </c>
      <c r="DU27" s="167">
        <f>+'[3]salidaUS$'!$U$52</f>
        <v>5.8009471538576454E-2</v>
      </c>
      <c r="DV27" s="163">
        <f>+'[3]salidaUS$'!$U$53</f>
        <v>5.1490148581035192E-2</v>
      </c>
      <c r="DW27" s="163">
        <f>+'[3]salidaUS$'!$U$54</f>
        <v>5.3053668994981942E-2</v>
      </c>
      <c r="DX27" s="163">
        <f>+'[3]salidaUS$'!$U$55</f>
        <v>5.3474133144074745E-2</v>
      </c>
      <c r="DY27" s="165">
        <f>+'[3]salidaUS$'!$U$56</f>
        <v>4.8107111421506546E-2</v>
      </c>
      <c r="DZ27" s="167">
        <f>+'[3]salidaUS$'!$U$57</f>
        <v>5.4657472253043245E-2</v>
      </c>
      <c r="EA27" s="163">
        <f>+'[3]salidaUS$'!$U$58</f>
        <v>4.5446298958562767E-2</v>
      </c>
      <c r="EB27" s="163">
        <f>+'[3]salidaUS$'!$U$59</f>
        <v>5.0474274187295859E-2</v>
      </c>
      <c r="EC27" s="165">
        <f>+'[3]salidaUS$'!$U$60</f>
        <v>4.4097668022882612E-2</v>
      </c>
      <c r="ED27" s="167">
        <f>+'[3]salidaUS$'!$U$61</f>
        <v>4.7506541169437234E-2</v>
      </c>
      <c r="EE27" s="31">
        <f>+'[3]salidaUS$'!$U$62</f>
        <v>4.9676961509503667E-2</v>
      </c>
      <c r="EF27" s="163">
        <f>+'[3]salidaUS$'!$U$63</f>
        <v>4.7127035344118842E-2</v>
      </c>
      <c r="EG27" s="165">
        <f>+'[3]salidaUS$'!$U$64</f>
        <v>4.6232606912317106E-2</v>
      </c>
      <c r="EH27" s="163">
        <f>+'[3]salidaUS$'!$U$65</f>
        <v>4.7451346576939599E-2</v>
      </c>
      <c r="EI27" s="163">
        <f>+'[3]salidaUS$'!$U$66</f>
        <v>5.061978155606725E-2</v>
      </c>
      <c r="EJ27" s="163">
        <f>+'[3]salidaUS$'!$U$67</f>
        <v>5.0428687223036492E-2</v>
      </c>
      <c r="EK27" s="31">
        <f>+'[3]salidaUS$'!$U$68</f>
        <v>4.8074969557231922E-2</v>
      </c>
      <c r="EL27" s="165">
        <f>+'[3]salidaUS$'!$U$69</f>
        <v>4.2256250482563248E-2</v>
      </c>
      <c r="EM27" s="167">
        <f>+'[3]salidaUS$'!$U$70</f>
        <v>4.6409786649288208E-2</v>
      </c>
      <c r="EN27" s="163">
        <f>+'[3]salidaUS$'!$U$71</f>
        <v>5.0064211046688574E-2</v>
      </c>
      <c r="EO27" s="163">
        <f>+'[3]salidaUS$'!$U$72</f>
        <v>5.1802972048595436E-2</v>
      </c>
      <c r="EP27" s="165">
        <f>+'[3]salidaUS$'!$U$73</f>
        <v>4.6752846106290047E-2</v>
      </c>
      <c r="EQ27" s="167">
        <f>+'[3]salidaUS$'!$U$74</f>
        <v>4.4938345091784272E-2</v>
      </c>
      <c r="ER27" s="31">
        <f>+'[3]salidaUS$'!$U$75</f>
        <v>4.6437759046877705E-2</v>
      </c>
      <c r="ES27" s="163">
        <f>+'[3]salidaUS$'!$U$76</f>
        <v>4.7019731954812967E-2</v>
      </c>
      <c r="ET27" s="165">
        <f>+'[3]salidaUS$'!$U$77</f>
        <v>4.361862958001711E-2</v>
      </c>
      <c r="EU27" s="167">
        <f>+'[3]salidaUS$'!$U$78</f>
        <v>4.6620277832694582E-2</v>
      </c>
      <c r="EV27" s="163">
        <f>+'[3]salidaUS$'!$U$79</f>
        <v>4.7599831375221106E-2</v>
      </c>
      <c r="EW27" s="31">
        <f>+'[3]salidaUS$'!$U$80</f>
        <v>4.7290910088608841E-2</v>
      </c>
      <c r="EX27" s="165">
        <f>+'[3]salidaUS$'!$U$81</f>
        <v>4.2347106188319626E-2</v>
      </c>
      <c r="EY27" s="164">
        <f>+'[3]salidaUS$'!$U$82</f>
        <v>4.105983773978221E-2</v>
      </c>
      <c r="EZ27" s="31">
        <f>+'[3]salidaUS$'!$U$83</f>
        <v>4.61901376621216E-2</v>
      </c>
      <c r="FA27" s="166">
        <f>+'[3]salidaUS$'!$U$84</f>
        <v>4.1267615017883903E-2</v>
      </c>
      <c r="FB27" s="31">
        <f>+'[3]salidaUS$'!$U$85</f>
        <v>3.9952318845491129E-2</v>
      </c>
      <c r="FC27" s="168">
        <f>+'[4]salidaUS$'!$U$86</f>
        <v>4.1063671043476649E-2</v>
      </c>
    </row>
    <row r="28" spans="1:159" x14ac:dyDescent="0.2">
      <c r="A28" s="12" t="s">
        <v>16</v>
      </c>
      <c r="B28" s="188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1"/>
      <c r="AA28" s="190"/>
      <c r="AB28" s="190"/>
      <c r="AC28" s="190"/>
      <c r="AD28" s="190"/>
      <c r="AE28" s="192"/>
      <c r="AF28" s="13"/>
      <c r="AG28" s="13"/>
      <c r="AH28" s="13"/>
      <c r="AI28" s="13"/>
      <c r="AJ28" s="13"/>
      <c r="AK28" s="193"/>
      <c r="AL28" s="194"/>
      <c r="AM28" s="14"/>
      <c r="AN28" s="14"/>
      <c r="AO28" s="195"/>
      <c r="AP28" s="196"/>
      <c r="AQ28" s="197"/>
      <c r="AR28" s="197"/>
      <c r="AS28" s="14"/>
      <c r="AT28" s="175"/>
      <c r="AU28" s="195"/>
      <c r="AV28" s="197"/>
      <c r="AW28" s="14"/>
      <c r="AX28" s="197"/>
      <c r="AY28" s="198"/>
      <c r="AZ28" s="199"/>
      <c r="BA28" s="176"/>
      <c r="BB28" s="200"/>
      <c r="BC28" s="201"/>
      <c r="BD28" s="202"/>
      <c r="BE28" s="200"/>
      <c r="BF28" s="200"/>
      <c r="BG28" s="200"/>
      <c r="BH28" s="203"/>
      <c r="BI28" s="200"/>
      <c r="BJ28" s="200"/>
      <c r="BK28" s="201"/>
      <c r="BL28" s="202"/>
      <c r="BM28" s="200"/>
      <c r="BN28" s="200"/>
      <c r="BO28" s="200"/>
      <c r="BP28" s="200"/>
      <c r="BQ28" s="203"/>
      <c r="BR28" s="200"/>
      <c r="BS28" s="200"/>
      <c r="BT28" s="201"/>
      <c r="BU28" s="202"/>
      <c r="BV28" s="200"/>
      <c r="BW28" s="200"/>
      <c r="BX28" s="200"/>
      <c r="BY28" s="203"/>
      <c r="BZ28" s="200"/>
      <c r="CA28" s="200"/>
      <c r="CB28" s="200"/>
      <c r="CC28" s="201"/>
      <c r="CD28" s="202"/>
      <c r="CE28" s="200"/>
      <c r="CF28" s="200"/>
      <c r="CG28" s="201"/>
      <c r="CH28" s="203"/>
      <c r="CI28" s="199"/>
      <c r="CJ28" s="199"/>
      <c r="CK28" s="201"/>
      <c r="CL28" s="204"/>
      <c r="CM28" s="200"/>
      <c r="CN28" s="200"/>
      <c r="CO28" s="200"/>
      <c r="CP28" s="201"/>
      <c r="CQ28" s="204"/>
      <c r="CR28" s="200"/>
      <c r="CS28" s="200"/>
      <c r="CT28" s="200"/>
      <c r="CU28" s="204"/>
      <c r="CV28" s="200"/>
      <c r="CW28" s="200"/>
      <c r="CX28" s="201"/>
      <c r="CY28" s="200"/>
      <c r="CZ28" s="200"/>
      <c r="DA28" s="200"/>
      <c r="DB28" s="200"/>
      <c r="DC28" s="201"/>
      <c r="DD28" s="204"/>
      <c r="DE28" s="200"/>
      <c r="DF28" s="200"/>
      <c r="DG28" s="200"/>
      <c r="DH28" s="204"/>
      <c r="DI28" s="200"/>
      <c r="DJ28" s="200"/>
      <c r="DK28" s="201"/>
      <c r="DL28" s="204"/>
      <c r="DM28" s="200"/>
      <c r="DN28" s="200"/>
      <c r="DO28" s="200"/>
      <c r="DP28" s="201"/>
      <c r="DQ28" s="204"/>
      <c r="DR28" s="200"/>
      <c r="DS28" s="200"/>
      <c r="DT28" s="201"/>
      <c r="DU28" s="204"/>
      <c r="DV28" s="200"/>
      <c r="DW28" s="200"/>
      <c r="DX28" s="200"/>
      <c r="DY28" s="201"/>
      <c r="DZ28" s="204"/>
      <c r="EA28" s="200"/>
      <c r="EB28" s="200"/>
      <c r="EC28" s="201"/>
      <c r="ED28" s="204"/>
      <c r="EE28" s="199"/>
      <c r="EF28" s="200"/>
      <c r="EG28" s="201"/>
      <c r="EH28" s="200"/>
      <c r="EI28" s="200"/>
      <c r="EJ28" s="200"/>
      <c r="EK28" s="199"/>
      <c r="EL28" s="201"/>
      <c r="EM28" s="204"/>
      <c r="EN28" s="200"/>
      <c r="EO28" s="200"/>
      <c r="EP28" s="201"/>
      <c r="EQ28" s="204"/>
      <c r="ER28" s="199"/>
      <c r="ES28" s="200"/>
      <c r="ET28" s="201"/>
      <c r="EU28" s="204"/>
      <c r="EV28" s="200"/>
      <c r="EW28" s="199"/>
      <c r="EX28" s="201"/>
      <c r="EY28" s="203"/>
      <c r="EZ28" s="199"/>
      <c r="FA28" s="202"/>
      <c r="FB28" s="199"/>
      <c r="FC28" s="205"/>
    </row>
    <row r="29" spans="1:159" ht="13.5" thickBot="1" x14ac:dyDescent="0.25">
      <c r="A29" s="15" t="s">
        <v>17</v>
      </c>
      <c r="B29" s="206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8"/>
      <c r="AA29" s="207"/>
      <c r="AB29" s="207"/>
      <c r="AC29" s="207"/>
      <c r="AD29" s="207"/>
      <c r="AE29" s="209">
        <v>9.6229844392595687E-2</v>
      </c>
      <c r="AF29" s="16">
        <v>9.5452152203527083E-2</v>
      </c>
      <c r="AG29" s="16">
        <v>9.8507836453918848E-2</v>
      </c>
      <c r="AH29" s="16">
        <v>9.9811349594175036E-2</v>
      </c>
      <c r="AI29" s="16">
        <v>9.6637606501545348E-2</v>
      </c>
      <c r="AJ29" s="16">
        <v>0.10104797494191467</v>
      </c>
      <c r="AK29" s="210">
        <v>9.6856903000314798E-2</v>
      </c>
      <c r="AL29" s="211">
        <v>9.3681383820876721E-2</v>
      </c>
      <c r="AM29" s="44">
        <v>8.1628635293235136E-2</v>
      </c>
      <c r="AN29" s="44">
        <f>+[6]Pasivas!$O$179</f>
        <v>180703.73378423823</v>
      </c>
      <c r="AO29" s="44">
        <f>+[6]Pasivas!$O$184</f>
        <v>153949.66385734297</v>
      </c>
      <c r="AP29" s="212">
        <f>+[6]Pasivas!$O185</f>
        <v>25998.537311846998</v>
      </c>
      <c r="AQ29" s="44">
        <f>+[6]Pasivas!$O186</f>
        <v>31149.16923096517</v>
      </c>
      <c r="AR29" s="44">
        <f>+[6]Pasivas!$O187</f>
        <v>26581.521965637392</v>
      </c>
      <c r="AS29" s="44">
        <f>+[6]Pasivas!$O188</f>
        <v>26038.094271403257</v>
      </c>
      <c r="AT29" s="213">
        <f>+[6]Pasivas!$O189</f>
        <v>36456.968463757075</v>
      </c>
      <c r="AU29" s="50">
        <f>+[6]Pasivas!$O191</f>
        <v>31941.828293957711</v>
      </c>
      <c r="AV29" s="44">
        <f>+[6]Pasivas!$O192</f>
        <v>25959.220422163588</v>
      </c>
      <c r="AW29" s="44">
        <f>+[6]Pasivas!$O193</f>
        <v>28052.553686429957</v>
      </c>
      <c r="AX29" s="44">
        <f>+[6]Pasivas!$O194</f>
        <v>35544.248783794217</v>
      </c>
      <c r="AY29" s="212">
        <f>+[6]Pasivas!$O196</f>
        <v>29722.327890187604</v>
      </c>
      <c r="AZ29" s="44">
        <f>+[6]Pasivas!$O197</f>
        <v>22435.814167734883</v>
      </c>
      <c r="BA29" s="44">
        <f>+[6]Pasivas!$O198</f>
        <v>14235.905310836057</v>
      </c>
      <c r="BB29" s="44">
        <f>+[6]Pasivas!$O199</f>
        <v>27882.498003159049</v>
      </c>
      <c r="BC29" s="213">
        <f>+[6]Pasivas!$O200</f>
        <v>21449.505050230033</v>
      </c>
      <c r="BD29" s="50">
        <f>+[6]Pasivas!$O202</f>
        <v>30963.871451867137</v>
      </c>
      <c r="BE29" s="44">
        <f>+[6]Pasivas!$O203</f>
        <v>19012.680531925107</v>
      </c>
      <c r="BF29" s="44">
        <f>+[6]Pasivas!$O204</f>
        <v>26135.321299174801</v>
      </c>
      <c r="BG29" s="44">
        <f>+[6]Pasivas!$O205</f>
        <v>31931.666716429321</v>
      </c>
      <c r="BH29" s="212">
        <f>+[6]Pasivas!$O207</f>
        <v>35514.166649611579</v>
      </c>
      <c r="BI29" s="44">
        <f>+[6]Pasivas!$O208</f>
        <v>20728.916684918975</v>
      </c>
      <c r="BJ29" s="44">
        <f>+[6]Pasivas!$O209</f>
        <v>20827.116270451494</v>
      </c>
      <c r="BK29" s="213">
        <f>+[6]Pasivas!$O210</f>
        <v>20211.29030201969</v>
      </c>
      <c r="BL29" s="50">
        <f>+[6]Pasivas!$O212</f>
        <v>23870.970926953672</v>
      </c>
      <c r="BM29" s="214">
        <f>+[6]Pasivas!$O213</f>
        <v>26039.800196822944</v>
      </c>
      <c r="BN29" s="214">
        <f>+[6]Pasivas!$O214</f>
        <v>16630.912754442707</v>
      </c>
      <c r="BO29" s="44">
        <f>+[6]Pasivas!$O215</f>
        <v>23810.101916652315</v>
      </c>
      <c r="BP29" s="44">
        <f>+[6]Pasivas!$O216</f>
        <v>21160.727228897424</v>
      </c>
      <c r="BQ29" s="212">
        <f>+[6]Pasivas!$O218</f>
        <v>26675.142241596164</v>
      </c>
      <c r="BR29" s="44">
        <f>+[6]Pasivas!$O219</f>
        <v>23937.791577487609</v>
      </c>
      <c r="BS29" s="44">
        <f>+[6]Pasivas!$O220</f>
        <v>29846.143346476943</v>
      </c>
      <c r="BT29" s="213">
        <f>+[6]Pasivas!$O221</f>
        <v>38898.906133146011</v>
      </c>
      <c r="BU29" s="50">
        <f>+[6]Pasivas!$O223</f>
        <v>36590.1762285554</v>
      </c>
      <c r="BV29" s="44">
        <f>+[6]Pasivas!$O224</f>
        <v>26280.642026108057</v>
      </c>
      <c r="BW29" s="44">
        <f>+[6]Pasivas!$O225</f>
        <v>26302.206590750829</v>
      </c>
      <c r="BX29" s="44">
        <f>+[6]Pasivas!$O226</f>
        <v>31092.070640026192</v>
      </c>
      <c r="BY29" s="212">
        <f>+[7]Pasivas!$F$4</f>
        <v>6.3936588128759894E-2</v>
      </c>
      <c r="BZ29" s="44">
        <f>+[7]Pasivas!$F$5</f>
        <v>7.5267686628131145E-2</v>
      </c>
      <c r="CA29" s="44">
        <f>+[7]Pasivas!$F$6</f>
        <v>7.0988657398830951E-2</v>
      </c>
      <c r="CB29" s="44">
        <f>+[7]Pasivas!$F$7</f>
        <v>6.8822056646509311E-2</v>
      </c>
      <c r="CC29" s="213">
        <f>+[7]Pasivas!$F$8</f>
        <v>6.87924876367145E-2</v>
      </c>
      <c r="CD29" s="50">
        <f>+[7]Pasivas!$F$9</f>
        <v>6.7923620971855156E-2</v>
      </c>
      <c r="CE29" s="44">
        <f>+[7]Pasivas!$F$10</f>
        <v>6.7859190827672028E-2</v>
      </c>
      <c r="CF29" s="44">
        <f>+[7]Pasivas!$F$11</f>
        <v>7.2927814123667889E-2</v>
      </c>
      <c r="CG29" s="213">
        <f>+[7]Pasivas!$F$12</f>
        <v>7.1044751860730782E-2</v>
      </c>
      <c r="CH29" s="212">
        <f>+[7]Pasivas!$F$13</f>
        <v>6.5964015055087977E-2</v>
      </c>
      <c r="CI29" s="32">
        <f>+[7]Pasivas!$F$14</f>
        <v>6.8738415847141077E-2</v>
      </c>
      <c r="CJ29" s="32">
        <f>+[7]Pasivas!$F$15</f>
        <v>6.8906934652107163E-2</v>
      </c>
      <c r="CK29" s="213">
        <f>+[7]Pasivas!$F$16</f>
        <v>6.8373703347832798E-2</v>
      </c>
      <c r="CL29" s="215">
        <f>+[7]Pasivas!$F$17</f>
        <v>6.0090464902883681E-2</v>
      </c>
      <c r="CM29" s="44">
        <f>+[7]Pasivas!$F$18</f>
        <v>6.7461501579407349E-2</v>
      </c>
      <c r="CN29" s="44">
        <f>+[7]Pasivas!$F$19</f>
        <v>6.851546595306654E-2</v>
      </c>
      <c r="CO29" s="44">
        <f>+[7]Pasivas!$F$20</f>
        <v>6.8195255187777734E-2</v>
      </c>
      <c r="CP29" s="213">
        <f>+[7]Pasivas!$F$21</f>
        <v>6.782566993189991E-2</v>
      </c>
      <c r="CQ29" s="215">
        <f>+[7]Pasivas!$F$22</f>
        <v>6.7190746554433481E-2</v>
      </c>
      <c r="CR29" s="44">
        <f>+[7]Pasivas!$F$23</f>
        <v>6.7964399073075832E-2</v>
      </c>
      <c r="CS29" s="44">
        <f>+[7]Pasivas!$F$24</f>
        <v>6.5855373454399332E-2</v>
      </c>
      <c r="CT29" s="44">
        <f>+[7]Pasivas!$F$25</f>
        <v>6.8322384875618064E-2</v>
      </c>
      <c r="CU29" s="215">
        <f>+[7]Pasivas!$F$26</f>
        <v>6.0806034862705922E-2</v>
      </c>
      <c r="CV29" s="44">
        <f>+[7]Pasivas!$F$27</f>
        <v>6.148492422353715E-2</v>
      </c>
      <c r="CW29" s="44">
        <f>+[7]Pasivas!$F$28</f>
        <v>6.3275346263254484E-2</v>
      </c>
      <c r="CX29" s="213">
        <f>+[7]Pasivas!$F$29</f>
        <v>6.8806613880799256E-2</v>
      </c>
      <c r="CY29" s="44">
        <f>+[7]Pasivas!$F$30</f>
        <v>6.0271317070451004E-2</v>
      </c>
      <c r="CZ29" s="44">
        <f>+[7]Pasivas!$F$31</f>
        <v>6.4254930506051688E-2</v>
      </c>
      <c r="DA29" s="44">
        <f>+[7]Pasivas!$F$32</f>
        <v>6.356856471792631E-2</v>
      </c>
      <c r="DB29" s="44">
        <f>+[7]Pasivas!$F$33</f>
        <v>5.9046345277521534E-2</v>
      </c>
      <c r="DC29" s="213">
        <f>+[7]Pasivas!$F$34</f>
        <v>5.782932882335827E-2</v>
      </c>
      <c r="DD29" s="215">
        <f>+[7]Pasivas!$F$35</f>
        <v>5.4549014681140054E-2</v>
      </c>
      <c r="DE29" s="44">
        <f>+[7]Pasivas!$F$36</f>
        <v>6.0390880814221906E-2</v>
      </c>
      <c r="DF29" s="44">
        <f>+[7]Pasivas!$F$37</f>
        <v>5.6354267694086142E-2</v>
      </c>
      <c r="DG29" s="44">
        <f>+[7]Pasivas!$F$38</f>
        <v>5.0934177082533921E-2</v>
      </c>
      <c r="DH29" s="215">
        <f>+[7]Pasivas!$F$39</f>
        <v>5.2669345195080569E-2</v>
      </c>
      <c r="DI29" s="44">
        <f>+[7]Pasivas!$F$40</f>
        <v>5.3510935666621406E-2</v>
      </c>
      <c r="DJ29" s="44">
        <f>+[7]Pasivas!$F$41</f>
        <v>5.5073314632762403E-2</v>
      </c>
      <c r="DK29" s="213">
        <f>+[8]Pasivas!$F$42</f>
        <v>6.1396009438528493E-2</v>
      </c>
      <c r="DL29" s="215">
        <f>+[7]Pasivas!$F$43</f>
        <v>5.2951858648813646E-2</v>
      </c>
      <c r="DM29" s="44">
        <f>+[7]Pasivas!$F$44</f>
        <v>5.3273526498881604E-2</v>
      </c>
      <c r="DN29" s="44">
        <f>+[7]Pasivas!$F$45</f>
        <v>5.4145183768370207E-2</v>
      </c>
      <c r="DO29" s="44">
        <f>+[7]Pasivas!$F$46</f>
        <v>5.8599245407327125E-2</v>
      </c>
      <c r="DP29" s="213">
        <f>+[7]Pasivas!$F$47</f>
        <v>4.4763256548476245E-2</v>
      </c>
      <c r="DQ29" s="215">
        <f>[7]Pasivas!$F$48</f>
        <v>4.960866845698822E-2</v>
      </c>
      <c r="DR29" s="44">
        <f>[7]Pasivas!$F$49</f>
        <v>5.6116000337142799E-2</v>
      </c>
      <c r="DS29" s="44">
        <f>[7]Pasivas!$F$50</f>
        <v>4.8734506702552853E-2</v>
      </c>
      <c r="DT29" s="213">
        <f>[7]Pasivas!$F$51</f>
        <v>5.1070117485394272E-2</v>
      </c>
      <c r="DU29" s="215">
        <f>[7]Pasivas!$F$52</f>
        <v>5.5216352891398576E-2</v>
      </c>
      <c r="DV29" s="44">
        <f>[7]Pasivas!$F$53</f>
        <v>5.1572628624989195E-2</v>
      </c>
      <c r="DW29" s="44">
        <f>[7]Pasivas!$F$54</f>
        <v>5.2264536836404682E-2</v>
      </c>
      <c r="DX29" s="44">
        <f>[7]Pasivas!$F$55</f>
        <v>5.4468336711402256E-2</v>
      </c>
      <c r="DY29" s="213">
        <f>[7]Pasivas!$F$56</f>
        <v>4.8100421577339812E-2</v>
      </c>
      <c r="DZ29" s="215">
        <f>[7]Pasivas!$F$57</f>
        <v>5.5968192300165094E-2</v>
      </c>
      <c r="EA29" s="44">
        <f>[7]Pasivas!$F$58</f>
        <v>4.8432420316417368E-2</v>
      </c>
      <c r="EB29" s="44">
        <f>[7]Pasivas!$F$59</f>
        <v>5.3870741824843561E-2</v>
      </c>
      <c r="EC29" s="213">
        <f>[7]Pasivas!$F$60</f>
        <v>5.2481590026772974E-2</v>
      </c>
      <c r="ED29" s="215">
        <f>[7]Pasivas!$F$61</f>
        <v>4.8447052820583987E-2</v>
      </c>
      <c r="EE29" s="32">
        <f>[7]Pasivas!$F$62</f>
        <v>5.1722017118135483E-2</v>
      </c>
      <c r="EF29" s="44">
        <f>[7]Pasivas!$F$63</f>
        <v>4.8994420471759392E-2</v>
      </c>
      <c r="EG29" s="213">
        <f>[7]Pasivas!$F$64</f>
        <v>5.061428168937783E-2</v>
      </c>
      <c r="EH29" s="44">
        <f>[7]Pasivas!$F$65</f>
        <v>4.7971332314194301E-2</v>
      </c>
      <c r="EI29" s="44">
        <f>[7]Pasivas!$F$66</f>
        <v>5.0753949093323397E-2</v>
      </c>
      <c r="EJ29" s="44">
        <f>[7]Pasivas!$F$67</f>
        <v>5.3507258043223857E-2</v>
      </c>
      <c r="EK29" s="32">
        <f>[7]Pasivas!$F$68</f>
        <v>4.9882897373722111E-2</v>
      </c>
      <c r="EL29" s="213">
        <f>[7]Pasivas!$F$69</f>
        <v>4.4637531508431083E-2</v>
      </c>
      <c r="EM29" s="215">
        <f>[9]Pasivas!$F$70</f>
        <v>4.74661348480757E-2</v>
      </c>
      <c r="EN29" s="44">
        <f>[9]Pasivas!$F$71</f>
        <v>5.1151089891170141E-2</v>
      </c>
      <c r="EO29" s="44">
        <f>[9]Pasivas!$F$72</f>
        <v>5.21489065619802E-2</v>
      </c>
      <c r="EP29" s="213">
        <f>[9]Pasivas!$F$73</f>
        <v>4.9718019419661835E-2</v>
      </c>
      <c r="EQ29" s="215">
        <f>[9]Pasivas!$F$74</f>
        <v>4.6218409048297278E-2</v>
      </c>
      <c r="ER29" s="32">
        <f>[9]Pasivas!$F$75</f>
        <v>4.8025971947409041E-2</v>
      </c>
      <c r="ES29" s="44">
        <f>[9]Pasivas!$F$76</f>
        <v>4.7389797841681236E-2</v>
      </c>
      <c r="ET29" s="213">
        <f>[9]Pasivas!$F$77</f>
        <v>4.7899485241445168E-2</v>
      </c>
      <c r="EU29" s="215">
        <f>[9]Pasivas!$F$78</f>
        <v>4.915580322003256E-2</v>
      </c>
      <c r="EV29" s="44">
        <f>[9]Pasivas!$F$79</f>
        <v>4.9889805605352423E-2</v>
      </c>
      <c r="EW29" s="32">
        <f>[9]Pasivas!$F$80</f>
        <v>4.8832370857418934E-2</v>
      </c>
      <c r="EX29" s="213">
        <f>[9]Pasivas!$F$81</f>
        <v>4.4038514994655373E-2</v>
      </c>
      <c r="EY29" s="212">
        <f>[9]Pasivas!$F$82</f>
        <v>4.5782674580252744E-2</v>
      </c>
      <c r="EZ29" s="32">
        <f>[9]Pasivas!$F$83</f>
        <v>4.6857140087066138E-2</v>
      </c>
      <c r="FA29" s="50">
        <f>[9]Pasivas!$F$84</f>
        <v>4.3223443134246739E-2</v>
      </c>
      <c r="FB29" s="32">
        <f>[9]Pasivas!$F$85</f>
        <v>4.2612637292394326E-2</v>
      </c>
      <c r="FC29" s="216">
        <f>+[10]Pasivas!$F$86</f>
        <v>4.4122203162502621E-2</v>
      </c>
    </row>
    <row r="30" spans="1:159" x14ac:dyDescent="0.2">
      <c r="A30" s="5" t="s">
        <v>18</v>
      </c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9"/>
      <c r="AA30" s="218"/>
      <c r="AB30" s="218"/>
      <c r="AC30" s="218"/>
      <c r="AD30" s="218"/>
      <c r="AE30" s="218"/>
      <c r="AF30" s="218"/>
      <c r="AG30" s="218"/>
      <c r="AH30" s="1"/>
      <c r="AI30" s="218"/>
      <c r="AJ30" s="218"/>
      <c r="AK30" s="220"/>
      <c r="AL30" s="123"/>
      <c r="AM30" s="47"/>
      <c r="AN30" s="47"/>
      <c r="AO30" s="47"/>
      <c r="AP30" s="130"/>
      <c r="AQ30" s="47"/>
      <c r="AR30" s="47"/>
      <c r="AS30" s="47"/>
      <c r="AT30" s="127"/>
      <c r="AU30" s="47"/>
      <c r="AV30" s="221"/>
      <c r="AW30" s="221"/>
      <c r="AX30" s="221"/>
      <c r="AY30" s="130"/>
      <c r="AZ30" s="218"/>
      <c r="BA30" s="218"/>
      <c r="BB30" s="218"/>
      <c r="BC30" s="127"/>
      <c r="BD30" s="47"/>
      <c r="BE30" s="47"/>
      <c r="BF30" s="47"/>
      <c r="BG30" s="47"/>
      <c r="BH30" s="130"/>
      <c r="BI30" s="47"/>
      <c r="BJ30" s="47"/>
      <c r="BK30" s="127"/>
      <c r="BL30" s="47"/>
      <c r="BM30" s="47"/>
      <c r="BN30" s="47"/>
      <c r="BO30" s="47"/>
      <c r="BP30" s="47"/>
      <c r="BQ30" s="130"/>
      <c r="BR30" s="47"/>
      <c r="BS30" s="47"/>
      <c r="BT30" s="127"/>
      <c r="BU30" s="47"/>
      <c r="BV30" s="47"/>
      <c r="BW30" s="47"/>
      <c r="BX30" s="47"/>
      <c r="BY30" s="130"/>
      <c r="BZ30" s="47"/>
      <c r="CA30" s="47"/>
      <c r="CB30" s="47"/>
      <c r="CC30" s="127"/>
      <c r="CD30" s="47"/>
      <c r="CE30" s="47"/>
      <c r="CF30" s="47"/>
      <c r="CG30" s="127"/>
      <c r="CH30" s="125"/>
      <c r="CI30" s="126"/>
      <c r="CJ30" s="126"/>
      <c r="CK30" s="131"/>
      <c r="CL30" s="126"/>
      <c r="CM30" s="126"/>
      <c r="CN30" s="126"/>
      <c r="CO30" s="126"/>
      <c r="CP30" s="131"/>
      <c r="CQ30" s="126"/>
      <c r="CR30" s="126"/>
      <c r="CS30" s="126"/>
      <c r="CT30" s="126"/>
      <c r="CU30" s="125"/>
      <c r="CV30" s="126"/>
      <c r="CW30" s="126"/>
      <c r="CX30" s="131"/>
      <c r="CY30" s="126"/>
      <c r="CZ30" s="126"/>
      <c r="DA30" s="126"/>
      <c r="DB30" s="126"/>
      <c r="DC30" s="131"/>
      <c r="DD30" s="126"/>
      <c r="DE30" s="126"/>
      <c r="DF30" s="126"/>
      <c r="DG30" s="126"/>
      <c r="DH30" s="125"/>
      <c r="DI30" s="126"/>
      <c r="DJ30" s="126"/>
      <c r="DK30" s="131"/>
      <c r="DL30" s="132"/>
      <c r="DM30" s="133"/>
      <c r="DN30" s="133"/>
      <c r="DO30" s="133"/>
      <c r="DP30" s="134"/>
      <c r="DQ30" s="132"/>
      <c r="DR30" s="133"/>
      <c r="DS30" s="133"/>
      <c r="DT30" s="134"/>
      <c r="DU30" s="132"/>
      <c r="DV30" s="133"/>
      <c r="DW30" s="133"/>
      <c r="DX30" s="133"/>
      <c r="DY30" s="134"/>
      <c r="DZ30" s="132"/>
      <c r="EA30" s="133"/>
      <c r="EB30" s="133"/>
      <c r="EC30" s="134"/>
      <c r="ED30" s="132"/>
      <c r="EE30" s="27"/>
      <c r="EF30" s="133"/>
      <c r="EG30" s="134"/>
      <c r="EH30" s="133"/>
      <c r="EI30" s="133"/>
      <c r="EJ30" s="133"/>
      <c r="EK30" s="133"/>
      <c r="EL30" s="133"/>
      <c r="EM30" s="132"/>
      <c r="EN30" s="133"/>
      <c r="EO30" s="133"/>
      <c r="EP30" s="134"/>
      <c r="EQ30" s="132"/>
      <c r="ER30" s="27"/>
      <c r="ES30" s="133"/>
      <c r="ET30" s="134"/>
      <c r="EU30" s="132"/>
      <c r="EV30" s="133"/>
      <c r="EW30" s="27"/>
      <c r="EX30" s="134"/>
      <c r="EY30" s="125"/>
      <c r="EZ30" s="27"/>
      <c r="FA30" s="126"/>
      <c r="FB30" s="27"/>
      <c r="FC30" s="52"/>
    </row>
    <row r="31" spans="1:159" x14ac:dyDescent="0.2">
      <c r="A31" s="6" t="s">
        <v>5</v>
      </c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4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5"/>
      <c r="AL31" s="135"/>
      <c r="AM31" s="48"/>
      <c r="AN31" s="48"/>
      <c r="AO31" s="48"/>
      <c r="AP31" s="136"/>
      <c r="AQ31" s="48"/>
      <c r="AR31" s="48"/>
      <c r="AS31" s="48"/>
      <c r="AT31" s="139"/>
      <c r="AU31" s="48"/>
      <c r="AV31" s="51"/>
      <c r="AW31" s="51"/>
      <c r="AX31" s="51"/>
      <c r="AY31" s="136"/>
      <c r="AZ31" s="223"/>
      <c r="BA31" s="223"/>
      <c r="BB31" s="223"/>
      <c r="BC31" s="139"/>
      <c r="BD31" s="48"/>
      <c r="BE31" s="48"/>
      <c r="BF31" s="48"/>
      <c r="BG31" s="48"/>
      <c r="BH31" s="136"/>
      <c r="BI31" s="48"/>
      <c r="BJ31" s="48"/>
      <c r="BK31" s="139"/>
      <c r="BL31" s="48"/>
      <c r="BM31" s="48"/>
      <c r="BN31" s="48"/>
      <c r="BO31" s="48"/>
      <c r="BP31" s="48"/>
      <c r="BQ31" s="136"/>
      <c r="BR31" s="48"/>
      <c r="BS31" s="48"/>
      <c r="BT31" s="139"/>
      <c r="BU31" s="48"/>
      <c r="BV31" s="48"/>
      <c r="BW31" s="48"/>
      <c r="BX31" s="48"/>
      <c r="BY31" s="136"/>
      <c r="BZ31" s="48"/>
      <c r="CA31" s="48"/>
      <c r="CB31" s="48"/>
      <c r="CC31" s="139"/>
      <c r="CD31" s="48"/>
      <c r="CE31" s="48"/>
      <c r="CF31" s="48"/>
      <c r="CG31" s="139"/>
      <c r="CH31" s="136"/>
      <c r="CI31" s="48"/>
      <c r="CJ31" s="48"/>
      <c r="CK31" s="139"/>
      <c r="CL31" s="48"/>
      <c r="CM31" s="48"/>
      <c r="CN31" s="48"/>
      <c r="CO31" s="48"/>
      <c r="CP31" s="139"/>
      <c r="CQ31" s="48"/>
      <c r="CR31" s="48"/>
      <c r="CS31" s="48"/>
      <c r="CT31" s="48"/>
      <c r="CU31" s="136"/>
      <c r="CV31" s="48"/>
      <c r="CW31" s="48"/>
      <c r="CX31" s="139"/>
      <c r="CY31" s="48"/>
      <c r="CZ31" s="48"/>
      <c r="DA31" s="48"/>
      <c r="DB31" s="48"/>
      <c r="DC31" s="139"/>
      <c r="DD31" s="48"/>
      <c r="DE31" s="48"/>
      <c r="DF31" s="48"/>
      <c r="DG31" s="48"/>
      <c r="DH31" s="136"/>
      <c r="DI31" s="48"/>
      <c r="DJ31" s="48"/>
      <c r="DK31" s="139"/>
      <c r="DL31" s="140"/>
      <c r="DM31" s="41"/>
      <c r="DN31" s="41"/>
      <c r="DO31" s="41"/>
      <c r="DP31" s="141"/>
      <c r="DQ31" s="140"/>
      <c r="DR31" s="41"/>
      <c r="DS31" s="41"/>
      <c r="DT31" s="141"/>
      <c r="DU31" s="140"/>
      <c r="DV31" s="41"/>
      <c r="DW31" s="41"/>
      <c r="DX31" s="41"/>
      <c r="DY31" s="141"/>
      <c r="DZ31" s="140"/>
      <c r="EA31" s="41"/>
      <c r="EB31" s="41"/>
      <c r="EC31" s="141"/>
      <c r="ED31" s="140"/>
      <c r="EE31" s="28"/>
      <c r="EF31" s="41"/>
      <c r="EG31" s="141"/>
      <c r="EH31" s="41"/>
      <c r="EI31" s="41"/>
      <c r="EJ31" s="41"/>
      <c r="EK31" s="41"/>
      <c r="EL31" s="41"/>
      <c r="EM31" s="140"/>
      <c r="EN31" s="41"/>
      <c r="EO31" s="41"/>
      <c r="EP31" s="141"/>
      <c r="EQ31" s="140"/>
      <c r="ER31" s="28"/>
      <c r="ES31" s="41"/>
      <c r="ET31" s="141"/>
      <c r="EU31" s="140"/>
      <c r="EV31" s="41"/>
      <c r="EW31" s="28"/>
      <c r="EX31" s="141"/>
      <c r="EY31" s="136"/>
      <c r="EZ31" s="28"/>
      <c r="FA31" s="48"/>
      <c r="FB31" s="28"/>
      <c r="FC31" s="53"/>
    </row>
    <row r="32" spans="1:159" x14ac:dyDescent="0.2">
      <c r="A32" s="7" t="s">
        <v>19</v>
      </c>
      <c r="B32" s="35">
        <v>0.18429999999999999</v>
      </c>
      <c r="C32" s="35">
        <v>0.1731</v>
      </c>
      <c r="D32" s="35">
        <v>0.17130000000000001</v>
      </c>
      <c r="E32" s="35">
        <v>0.17169999999999999</v>
      </c>
      <c r="F32" s="35">
        <v>0.1774</v>
      </c>
      <c r="G32" s="35">
        <v>0.17430000000000001</v>
      </c>
      <c r="H32" s="35">
        <v>0.18360000000000001</v>
      </c>
      <c r="I32" s="35">
        <v>0.16039999999999999</v>
      </c>
      <c r="J32" s="35">
        <v>0.15759999999999999</v>
      </c>
      <c r="K32" s="35">
        <v>0.18129999999999999</v>
      </c>
      <c r="L32" s="35">
        <v>0.19070000000000001</v>
      </c>
      <c r="M32" s="35">
        <v>0.1832</v>
      </c>
      <c r="N32" s="35">
        <v>0.17749999999999999</v>
      </c>
      <c r="O32" s="35">
        <v>0.15989999999999999</v>
      </c>
      <c r="P32" s="35">
        <v>0.18909999999999999</v>
      </c>
      <c r="Q32" s="35">
        <v>0.17749999999999999</v>
      </c>
      <c r="R32" s="35">
        <v>0.18579999999999999</v>
      </c>
      <c r="S32" s="142">
        <v>0.1623</v>
      </c>
      <c r="T32" s="142">
        <v>0.16400000000000001</v>
      </c>
      <c r="U32" s="142">
        <v>0.1779</v>
      </c>
      <c r="V32" s="142">
        <v>0.19139999999999999</v>
      </c>
      <c r="W32" s="142">
        <v>0.20830000000000001</v>
      </c>
      <c r="X32" s="142">
        <v>0.18679976500708526</v>
      </c>
      <c r="Y32" s="142">
        <v>0.19669059515285137</v>
      </c>
      <c r="Z32" s="143">
        <v>0.19913867372417732</v>
      </c>
      <c r="AA32" s="35">
        <v>0.18346122747265295</v>
      </c>
      <c r="AB32" s="144">
        <v>0.17287950212610229</v>
      </c>
      <c r="AC32" s="35">
        <v>0.16307595994558338</v>
      </c>
      <c r="AD32" s="35">
        <v>0.15155550090970527</v>
      </c>
      <c r="AE32" s="144">
        <v>0.18593649376799809</v>
      </c>
      <c r="AF32" s="38">
        <v>0.18517168619985086</v>
      </c>
      <c r="AG32" s="144">
        <v>0.18638700836546815</v>
      </c>
      <c r="AH32" s="142">
        <v>0.19476366522770783</v>
      </c>
      <c r="AI32" s="142">
        <v>0.19607018774606205</v>
      </c>
      <c r="AJ32" s="35">
        <v>0.20567681958047271</v>
      </c>
      <c r="AK32" s="145">
        <v>0.20224953326417433</v>
      </c>
      <c r="AL32" s="186">
        <v>0.19161619626137033</v>
      </c>
      <c r="AM32" s="146">
        <v>0.19699747016598754</v>
      </c>
      <c r="AN32" s="146">
        <f>+'[6]Activas '!$C$202</f>
        <v>2.1428941578153365E-2</v>
      </c>
      <c r="AO32" s="146">
        <f>+'[6]Activas '!$C$211</f>
        <v>4.5321833707964915E-2</v>
      </c>
      <c r="AP32" s="147">
        <f>+'[6]Activas '!$C212</f>
        <v>5.7433006697847282E-2</v>
      </c>
      <c r="AQ32" s="146">
        <f>+'[6]Activas '!$C213</f>
        <v>0.16307595994558338</v>
      </c>
      <c r="AR32" s="146">
        <f>+'[6]Activas '!$C214</f>
        <v>0.16344083000169907</v>
      </c>
      <c r="AS32" s="146">
        <f>+'[6]Activas '!$C215</f>
        <v>0.18985155968004416</v>
      </c>
      <c r="AT32" s="148">
        <f>+'[6]Activas '!$C216</f>
        <v>0.18923982647610929</v>
      </c>
      <c r="AU32" s="149">
        <f>+'[6]Activas '!$C223</f>
        <v>3.3421311184508154E-2</v>
      </c>
      <c r="AV32" s="146">
        <f>+'[6]Activas '!$C224</f>
        <v>0.15155550090970527</v>
      </c>
      <c r="AW32" s="146">
        <f>+'[6]Activas '!$C225</f>
        <v>0.18315389418044964</v>
      </c>
      <c r="AX32" s="146">
        <f>+'[6]Activas '!$C226</f>
        <v>0.18052583758069168</v>
      </c>
      <c r="AY32" s="147">
        <f>+'[6]Activas '!$C232</f>
        <v>5.4935073846013302E-2</v>
      </c>
      <c r="AZ32" s="146">
        <f>+'[6]Activas '!$C233</f>
        <v>0.18593649376799809</v>
      </c>
      <c r="BA32" s="146">
        <f>+'[6]Activas '!$C234</f>
        <v>0.17534361573720575</v>
      </c>
      <c r="BB32" s="146">
        <f>+'[6]Activas '!$C235</f>
        <v>0.18822069194366958</v>
      </c>
      <c r="BC32" s="148">
        <f>+'[6]Activas '!$C236</f>
        <v>0.1927171556699889</v>
      </c>
      <c r="BD32" s="149">
        <f>+'[6]Activas '!$C243</f>
        <v>0.18785987279300947</v>
      </c>
      <c r="BE32" s="146">
        <f>+'[6]Activas '!$C244</f>
        <v>0.20202914649013567</v>
      </c>
      <c r="BF32" s="146">
        <f>+'[6]Activas '!$C245</f>
        <v>0.180937962934028</v>
      </c>
      <c r="BG32" s="146">
        <f>+'[6]Activas '!$C246</f>
        <v>0.19721503772658963</v>
      </c>
      <c r="BH32" s="147">
        <f>+'[6]Activas '!$C252</f>
        <v>4.5206930932058187E-2</v>
      </c>
      <c r="BI32" s="146">
        <f>+'[6]Activas '!$C253</f>
        <v>0.18638700836546815</v>
      </c>
      <c r="BJ32" s="146">
        <f>+'[6]Activas '!$C254</f>
        <v>0.20941369964311421</v>
      </c>
      <c r="BK32" s="148">
        <f>+'[6]Activas '!$C255</f>
        <v>0.19499505575952378</v>
      </c>
      <c r="BL32" s="149">
        <f>+'[6]Activas '!$C261</f>
        <v>5.1935405159332718E-2</v>
      </c>
      <c r="BM32" s="146">
        <f>+'[6]Activas '!$C262</f>
        <v>0.19476366522770783</v>
      </c>
      <c r="BN32" s="146">
        <f>+'[6]Activas '!$C263</f>
        <v>0.18544266394744996</v>
      </c>
      <c r="BO32" s="146">
        <f>+'[6]Activas '!$C264</f>
        <v>0.18907246194379501</v>
      </c>
      <c r="BP32" s="146">
        <f>+'[6]Activas '!$C265</f>
        <v>0.19319451020011577</v>
      </c>
      <c r="BQ32" s="147">
        <f>+'[6]Activas '!$C272</f>
        <v>5.9491766357174257E-2</v>
      </c>
      <c r="BR32" s="146">
        <f>+'[6]Activas '!$C273</f>
        <v>0.19607018773598719</v>
      </c>
      <c r="BS32" s="146">
        <f>+'[6]Activas '!$C274</f>
        <v>0.20349301652756674</v>
      </c>
      <c r="BT32" s="148">
        <f>+'[6]Activas '!$C275</f>
        <v>0.20628115344329154</v>
      </c>
      <c r="BU32" s="149">
        <f>+'[6]Activas '!$C281</f>
        <v>3.5312637587495178E-2</v>
      </c>
      <c r="BV32" s="146">
        <f>+'[6]Activas '!$C282</f>
        <v>0.20567681958047271</v>
      </c>
      <c r="BW32" s="146">
        <f>+'[6]Activas '!$C283</f>
        <v>0.21786688985504665</v>
      </c>
      <c r="BX32" s="146">
        <f>+'[6]Activas '!$C284</f>
        <v>0.21465839303518941</v>
      </c>
      <c r="BY32" s="147">
        <f>+'[7]Activas '!$C$7</f>
        <v>0.19675104555616851</v>
      </c>
      <c r="BZ32" s="146">
        <f>+'[7]Activas '!$C$8</f>
        <v>0.18478991036137776</v>
      </c>
      <c r="CA32" s="146">
        <f>+'[7]Activas '!$C$9</f>
        <v>0.18050880863436378</v>
      </c>
      <c r="CB32" s="146">
        <f>+'[7]Activas '!$C$10</f>
        <v>0.16592801660140635</v>
      </c>
      <c r="CC32" s="148">
        <f>+'[7]Activas '!$C$11</f>
        <v>0.16789013503660963</v>
      </c>
      <c r="CD32" s="149">
        <f>+'[7]Activas '!$C$18</f>
        <v>0.16948527224593246</v>
      </c>
      <c r="CE32" s="146">
        <f>+'[7]Activas '!$C$19</f>
        <v>0.16440831792009336</v>
      </c>
      <c r="CF32" s="146">
        <f>+'[7]Activas '!$C$20</f>
        <v>0.1772040927708026</v>
      </c>
      <c r="CG32" s="148">
        <f>+'[7]Activas '!$C$21</f>
        <v>0.14901253743709406</v>
      </c>
      <c r="CH32" s="147">
        <f>+'[7]Activas '!$C$27</f>
        <v>0.16781407511196914</v>
      </c>
      <c r="CI32" s="8">
        <f>+'[7]Activas '!$C$28</f>
        <v>0.18429512980281709</v>
      </c>
      <c r="CJ32" s="8">
        <f>+'[7]Activas '!$C$29</f>
        <v>0.17965751778256642</v>
      </c>
      <c r="CK32" s="148">
        <f>+'[7]Activas '!$C$30</f>
        <v>0.17676461924126285</v>
      </c>
      <c r="CL32" s="150">
        <f>+'[7]Activas '!$C$36</f>
        <v>0.15748441004016983</v>
      </c>
      <c r="CM32" s="146">
        <f>+'[7]Activas '!$C$37</f>
        <v>0.16124510854618707</v>
      </c>
      <c r="CN32" s="146">
        <f>+'[7]Activas '!$C$38</f>
        <v>0.1550784765444525</v>
      </c>
      <c r="CO32" s="146">
        <f>+'[7]Activas '!$C$39</f>
        <v>0.16944931719945114</v>
      </c>
      <c r="CP32" s="148">
        <f>+'[7]Activas '!$C$40</f>
        <v>0.15177723156894157</v>
      </c>
      <c r="CQ32" s="150">
        <f>+'[7]Activas '!$C$47</f>
        <v>0.18154342212161856</v>
      </c>
      <c r="CR32" s="146">
        <f>+'[7]Activas '!$C$48</f>
        <v>0.17571783121893514</v>
      </c>
      <c r="CS32" s="146">
        <f>+'[7]Activas '!$C$49</f>
        <v>0.16966706553482888</v>
      </c>
      <c r="CT32" s="146">
        <f>+'[7]Activas '!$C$50</f>
        <v>0.15716315193696126</v>
      </c>
      <c r="CU32" s="150">
        <f>+'[7]Activas '!$C$56</f>
        <v>0.17367630869186085</v>
      </c>
      <c r="CV32" s="146">
        <f>+'[7]Activas '!$C$57</f>
        <v>0.16013772747661045</v>
      </c>
      <c r="CW32" s="146">
        <f>+'[7]Activas '!$C$58</f>
        <v>0.1637629211772666</v>
      </c>
      <c r="CX32" s="148">
        <f>+'[7]Activas '!$C$59</f>
        <v>0.14900866121018619</v>
      </c>
      <c r="CY32" s="146">
        <f>+'[7]Activas '!$C$65</f>
        <v>0.14308568419334292</v>
      </c>
      <c r="CZ32" s="146">
        <f>+'[7]Activas '!$C$66</f>
        <v>0.15365674293389348</v>
      </c>
      <c r="DA32" s="146">
        <f>+'[7]Activas '!$C$67</f>
        <v>0.18943699034264064</v>
      </c>
      <c r="DB32" s="146">
        <f>+'[7]Activas '!$C$68</f>
        <v>0.17861868040446718</v>
      </c>
      <c r="DC32" s="148">
        <f>+'[7]Activas '!$C$69</f>
        <v>0.14663336585474374</v>
      </c>
      <c r="DD32" s="146">
        <f>+'[7]Activas '!$C$76</f>
        <v>0.13711223421505359</v>
      </c>
      <c r="DE32" s="146">
        <f>+'[7]Activas '!$C$77</f>
        <v>0.15994904808221524</v>
      </c>
      <c r="DF32" s="146">
        <f>+'[7]Activas '!$C$78</f>
        <v>0.12146269153989327</v>
      </c>
      <c r="DG32" s="146">
        <f>+'[7]Activas '!$C$79</f>
        <v>0.14682759014929955</v>
      </c>
      <c r="DH32" s="150">
        <f>+'[7]Activas '!$C$85</f>
        <v>0.15460964034144267</v>
      </c>
      <c r="DI32" s="146">
        <f>+'[7]Activas '!$C$86</f>
        <v>0.15505517677493533</v>
      </c>
      <c r="DJ32" s="146">
        <f>+'[7]Activas '!$C$87</f>
        <v>0.17413115285572081</v>
      </c>
      <c r="DK32" s="148">
        <f>+'[7]Activas '!$C$88</f>
        <v>0.10269666232142281</v>
      </c>
      <c r="DL32" s="150">
        <f>+'[7]Activas '!$C$94</f>
        <v>0.17407518635082453</v>
      </c>
      <c r="DM32" s="146">
        <f>+'[7]Activas '!$C$95</f>
        <v>0.13840158933909905</v>
      </c>
      <c r="DN32" s="146">
        <f>+'[7]Activas '!$C$96</f>
        <v>0.14748470985758722</v>
      </c>
      <c r="DO32" s="146">
        <f>+'[7]Activas '!$C$97</f>
        <v>0.19077459089263718</v>
      </c>
      <c r="DP32" s="148">
        <f>+'[7]Activas '!$C$98</f>
        <v>0.11732498278096332</v>
      </c>
      <c r="DQ32" s="150">
        <f>+'[7]Activas '!$C$105</f>
        <v>0.15078102977215707</v>
      </c>
      <c r="DR32" s="146">
        <f>+'[7]Activas '!$C$106</f>
        <v>0.15414872907589727</v>
      </c>
      <c r="DS32" s="146">
        <f>+'[7]Activas '!$C$107</f>
        <v>0.15612807854478253</v>
      </c>
      <c r="DT32" s="148">
        <f>+'[7]Activas '!$C$108</f>
        <v>0.18164385683883541</v>
      </c>
      <c r="DU32" s="150">
        <f>+'[7]Activas '!$C$114</f>
        <v>0.13480516959369801</v>
      </c>
      <c r="DV32" s="146">
        <f>+'[7]Activas '!$C$115</f>
        <v>0.16151268207519323</v>
      </c>
      <c r="DW32" s="146">
        <f>+'[7]Activas '!$C$116</f>
        <v>0.14403751337220555</v>
      </c>
      <c r="DX32" s="146">
        <f>+'[7]Activas '!$C$117</f>
        <v>0.15945541496747592</v>
      </c>
      <c r="DY32" s="148">
        <f>+'[7]Activas '!$C$118</f>
        <v>0.14790836820595879</v>
      </c>
      <c r="DZ32" s="150">
        <f>+'[7]Activas '!$C$125</f>
        <v>0.16953663135629554</v>
      </c>
      <c r="EA32" s="146">
        <f>+'[7]Activas '!$C$126</f>
        <v>0.1470261424737741</v>
      </c>
      <c r="EB32" s="146">
        <f>+'[7]Activas '!$C$127</f>
        <v>0.16345306000409132</v>
      </c>
      <c r="EC32" s="148">
        <f>+'[7]Activas '!$C$128</f>
        <v>0.16856803843738982</v>
      </c>
      <c r="ED32" s="150">
        <f>+'[7]Activas '!$C$134</f>
        <v>0.16048164076617275</v>
      </c>
      <c r="EE32" s="8">
        <f>+'[7]Activas '!$C$135</f>
        <v>0.136187361503502</v>
      </c>
      <c r="EF32" s="146">
        <f>+'[7]Activas '!$C$136</f>
        <v>0.12263482288010091</v>
      </c>
      <c r="EG32" s="148">
        <f>+'[7]Activas '!$C$137</f>
        <v>0.16296352115217219</v>
      </c>
      <c r="EH32" s="146">
        <f>+'[7]Activas '!$C$143</f>
        <v>0.14754422402316203</v>
      </c>
      <c r="EI32" s="146">
        <f>+'[7]Activas '!$C$144</f>
        <v>0.15910685396978763</v>
      </c>
      <c r="EJ32" s="146">
        <f>+'[7]Activas '!$C$145</f>
        <v>0.14356934681014186</v>
      </c>
      <c r="EK32" s="146">
        <f>+'[7]Activas '!$C$146</f>
        <v>0.13475890076956376</v>
      </c>
      <c r="EL32" s="146">
        <f>+'[7]Activas '!$C$147</f>
        <v>0.15104801882638974</v>
      </c>
      <c r="EM32" s="150">
        <f>+'[9]Activas '!$C$154</f>
        <v>0.15539617106276474</v>
      </c>
      <c r="EN32" s="146">
        <f>+'[9]Activas '!$C$155</f>
        <v>0.13048098132533917</v>
      </c>
      <c r="EO32" s="146">
        <f>+'[9]Activas '!$C$156</f>
        <v>0.13853049586966726</v>
      </c>
      <c r="EP32" s="148">
        <f>+'[9]Activas '!$C$157</f>
        <v>0.13033989478255145</v>
      </c>
      <c r="EQ32" s="150">
        <f>+'[9]Activas '!$C$163</f>
        <v>0.13150009291460379</v>
      </c>
      <c r="ER32" s="8">
        <f>+'[9]Activas '!$C$164</f>
        <v>0.121540055766201</v>
      </c>
      <c r="ES32" s="146">
        <f>+'[9]Activas '!$C$165</f>
        <v>0.1271903095802977</v>
      </c>
      <c r="ET32" s="148">
        <f>+'[9]Activas '!$C$166</f>
        <v>0.13375013311898878</v>
      </c>
      <c r="EU32" s="150">
        <f>+'[9]Activas '!$C$172</f>
        <v>0.11958818043463204</v>
      </c>
      <c r="EV32" s="146">
        <f>+'[9]Activas '!$C$173</f>
        <v>0.14104376794265575</v>
      </c>
      <c r="EW32" s="8">
        <f>+'[9]Activas '!$C$174</f>
        <v>0.11398261259564683</v>
      </c>
      <c r="EX32" s="148">
        <f>+'[9]Activas '!$C$175</f>
        <v>0.12334344157247984</v>
      </c>
      <c r="EY32" s="147">
        <f>+'[9]Activas '!$C$181</f>
        <v>0.13731176369134931</v>
      </c>
      <c r="EZ32" s="8">
        <f>+'[9]Activas '!$C$182</f>
        <v>0.14481436106825366</v>
      </c>
      <c r="FA32" s="149">
        <f>+'[9]Activas '!$C$183</f>
        <v>0.14420231412281184</v>
      </c>
      <c r="FB32" s="8">
        <f>+'[9]Activas '!$C$184</f>
        <v>0.14915552975942159</v>
      </c>
      <c r="FC32" s="151">
        <f>+'[9]Activas '!$C$185</f>
        <v>0.13757512933414995</v>
      </c>
    </row>
    <row r="33" spans="1:159" x14ac:dyDescent="0.2">
      <c r="A33" s="7" t="s">
        <v>20</v>
      </c>
      <c r="B33" s="35">
        <v>0.17849999999999999</v>
      </c>
      <c r="C33" s="35">
        <v>0.2092</v>
      </c>
      <c r="D33" s="35">
        <v>0.18060000000000001</v>
      </c>
      <c r="E33" s="35">
        <v>0.18260000000000001</v>
      </c>
      <c r="F33" s="35">
        <v>0.19009999999999999</v>
      </c>
      <c r="G33" s="35">
        <v>0.1905</v>
      </c>
      <c r="H33" s="35">
        <v>0.15970000000000001</v>
      </c>
      <c r="I33" s="35">
        <v>0.23400000000000001</v>
      </c>
      <c r="J33" s="35">
        <v>0.18290000000000001</v>
      </c>
      <c r="K33" s="35">
        <v>0.19020000000000001</v>
      </c>
      <c r="L33" s="35">
        <v>0.19209999999999999</v>
      </c>
      <c r="M33" s="35">
        <v>0.214</v>
      </c>
      <c r="N33" s="35">
        <v>0.20549999999999999</v>
      </c>
      <c r="O33" s="35">
        <v>0.1865</v>
      </c>
      <c r="P33" s="35">
        <v>0.2082</v>
      </c>
      <c r="Q33" s="35">
        <v>0.22800000000000001</v>
      </c>
      <c r="R33" s="35">
        <v>0.1676</v>
      </c>
      <c r="S33" s="142">
        <v>0.15609999999999999</v>
      </c>
      <c r="T33" s="142">
        <v>0.187</v>
      </c>
      <c r="U33" s="142">
        <v>0.2157</v>
      </c>
      <c r="V33" s="142">
        <v>0.16300000000000001</v>
      </c>
      <c r="W33" s="142">
        <v>0.14000000000000001</v>
      </c>
      <c r="X33" s="142">
        <v>0.23507624381740347</v>
      </c>
      <c r="Y33" s="142">
        <v>0.19112079624425815</v>
      </c>
      <c r="Z33" s="143">
        <v>0.20999943825079942</v>
      </c>
      <c r="AA33" s="35">
        <v>0.21153912655865775</v>
      </c>
      <c r="AB33" s="144">
        <v>0.16958435827007753</v>
      </c>
      <c r="AC33" s="35">
        <v>0.22372841280293559</v>
      </c>
      <c r="AD33" s="35">
        <v>0.16258076096025878</v>
      </c>
      <c r="AE33" s="144">
        <v>0.18759169587342983</v>
      </c>
      <c r="AF33" s="35">
        <v>0.16768300384432172</v>
      </c>
      <c r="AG33" s="144">
        <v>0.17818640294795579</v>
      </c>
      <c r="AH33" s="142">
        <v>0.20790342265549328</v>
      </c>
      <c r="AI33" s="142">
        <v>0.22848456492568017</v>
      </c>
      <c r="AJ33" s="35">
        <v>0.19717256703736491</v>
      </c>
      <c r="AK33" s="145">
        <v>0.1986034931074839</v>
      </c>
      <c r="AL33" s="186">
        <v>0.20511269906283175</v>
      </c>
      <c r="AM33" s="146">
        <v>0.21152802854488723</v>
      </c>
      <c r="AN33" s="146">
        <f>+'[6]Activas '!$E$202</f>
        <v>2.7341682826094751E-2</v>
      </c>
      <c r="AO33" s="146">
        <f>+'[6]Activas '!$E$211</f>
        <v>7.7397286101824656E-2</v>
      </c>
      <c r="AP33" s="147">
        <f>+'[6]Activas '!$E212</f>
        <v>2.8696856110492004E-2</v>
      </c>
      <c r="AQ33" s="146">
        <f>+'[6]Activas '!$E213</f>
        <v>0.22372841280293559</v>
      </c>
      <c r="AR33" s="146">
        <f>+'[6]Activas '!$E214</f>
        <v>0.17977244153884842</v>
      </c>
      <c r="AS33" s="146">
        <f>+'[6]Activas '!$E215</f>
        <v>0.21606835561397919</v>
      </c>
      <c r="AT33" s="148">
        <f>+'[6]Activas '!$E216</f>
        <v>0.18</v>
      </c>
      <c r="AU33" s="149">
        <f>+'[6]Activas '!$E223</f>
        <v>8.8922962551041762E-2</v>
      </c>
      <c r="AV33" s="146">
        <f>+'[6]Activas '!$E224</f>
        <v>0.16258076096025878</v>
      </c>
      <c r="AW33" s="146">
        <f>+'[6]Activas '!$E225</f>
        <v>0.15393363914893618</v>
      </c>
      <c r="AX33" s="146">
        <f>+'[6]Activas '!$E226</f>
        <v>0.20371247425673455</v>
      </c>
      <c r="AY33" s="147">
        <f>+'[6]Activas '!$E232</f>
        <v>0.10433754499992444</v>
      </c>
      <c r="AZ33" s="146">
        <f>+'[6]Activas '!$E233</f>
        <v>0.18759169587342983</v>
      </c>
      <c r="BA33" s="146">
        <f>+'[6]Activas '!$E234</f>
        <v>0.20069323760896635</v>
      </c>
      <c r="BB33" s="146">
        <f>+'[6]Activas '!$E235</f>
        <v>0.1983931728345934</v>
      </c>
      <c r="BC33" s="148">
        <f>+'[6]Activas '!$E236</f>
        <v>0.14849999999999999</v>
      </c>
      <c r="BD33" s="149">
        <f>+'[6]Activas '!$E243</f>
        <v>0.15871654759635445</v>
      </c>
      <c r="BE33" s="146">
        <f>+'[6]Activas '!$E244</f>
        <v>0.22732768096663361</v>
      </c>
      <c r="BF33" s="146">
        <f>+'[6]Activas '!$E245</f>
        <v>0.17043876843279757</v>
      </c>
      <c r="BG33" s="146">
        <f>+'[6]Activas '!$E246</f>
        <v>0.20339375451656008</v>
      </c>
      <c r="BH33" s="147">
        <f>+'[6]Activas '!$E252</f>
        <v>2.6818845231603118E-3</v>
      </c>
      <c r="BI33" s="146">
        <f>+'[6]Activas '!$E253</f>
        <v>0.17818640294795579</v>
      </c>
      <c r="BJ33" s="146">
        <f>+'[6]Activas '!$E254</f>
        <v>0.22</v>
      </c>
      <c r="BK33" s="148">
        <f>+'[6]Activas '!$E255</f>
        <v>0.22327005554383744</v>
      </c>
      <c r="BL33" s="149">
        <f>+'[6]Activas '!$E261</f>
        <v>3.5120378033750017E-2</v>
      </c>
      <c r="BM33" s="146">
        <f>+'[6]Activas '!$E262</f>
        <v>0.20790342265438869</v>
      </c>
      <c r="BN33" s="146">
        <f>+'[6]Activas '!$E263</f>
        <v>0.23838196501765349</v>
      </c>
      <c r="BO33" s="146">
        <f>+'[6]Activas '!$E264</f>
        <v>0.18</v>
      </c>
      <c r="BP33" s="146">
        <f>+'[6]Activas '!$E265</f>
        <v>0</v>
      </c>
      <c r="BQ33" s="147">
        <f>+'[6]Activas '!$E272</f>
        <v>6.6536756437209355E-2</v>
      </c>
      <c r="BR33" s="146">
        <f>+'[6]Activas '!$E273</f>
        <v>0.22848456492568017</v>
      </c>
      <c r="BS33" s="146">
        <f>+'[6]Activas '!$E274</f>
        <v>0.18266099999999999</v>
      </c>
      <c r="BT33" s="148">
        <f>+'[6]Activas '!$E275</f>
        <v>0.16500000000000001</v>
      </c>
      <c r="BU33" s="149">
        <f>+'[6]Activas '!$E281</f>
        <v>0.10107138278003819</v>
      </c>
      <c r="BV33" s="146">
        <f>+'[6]Activas '!$E282</f>
        <v>0.19717256703736491</v>
      </c>
      <c r="BW33" s="146">
        <f>+'[6]Activas '!$E283</f>
        <v>0.23603581436675553</v>
      </c>
      <c r="BX33" s="146">
        <f>+'[6]Activas '!$E284</f>
        <v>0.1629754956182316</v>
      </c>
      <c r="BY33" s="147">
        <f>+'[7]Activas '!$E$7</f>
        <v>0.24168576032465977</v>
      </c>
      <c r="BZ33" s="146">
        <f>+'[7]Activas '!$E$8</f>
        <v>0.20050606346388547</v>
      </c>
      <c r="CA33" s="146">
        <f>+'[7]Activas '!$E$9</f>
        <v>0.16967671040399665</v>
      </c>
      <c r="CB33" s="146">
        <f>+'[7]Activas '!$E$10</f>
        <v>0.25427162951698751</v>
      </c>
      <c r="CC33" s="148">
        <f>+'[7]Activas '!$E$11</f>
        <v>0.2248865202197641</v>
      </c>
      <c r="CD33" s="149">
        <f>+'[7]Activas '!$E$18</f>
        <v>0.25434675536055484</v>
      </c>
      <c r="CE33" s="146">
        <f>+'[7]Activas '!$E$19</f>
        <v>0.25859279863174001</v>
      </c>
      <c r="CF33" s="146">
        <f>+'[7]Activas '!$E$20</f>
        <v>0.23222708155680416</v>
      </c>
      <c r="CG33" s="148">
        <f>+'[7]Activas '!$E$21</f>
        <v>0.2349305555148061</v>
      </c>
      <c r="CH33" s="147">
        <f>+'[7]Activas '!$E$27</f>
        <v>0.23208250062664704</v>
      </c>
      <c r="CI33" s="8">
        <f>+'[7]Activas '!$E$28</f>
        <v>0.25903495995423337</v>
      </c>
      <c r="CJ33" s="8">
        <f>+'[7]Activas '!$E$29</f>
        <v>0.25054336739566418</v>
      </c>
      <c r="CK33" s="148">
        <f>+'[7]Activas '!$E$30</f>
        <v>0.25219035348892127</v>
      </c>
      <c r="CL33" s="150">
        <f>+'[7]Activas '!$E$36</f>
        <v>0.21840073392884873</v>
      </c>
      <c r="CM33" s="146">
        <f>+'[7]Activas '!$E$37</f>
        <v>0.22107614156525621</v>
      </c>
      <c r="CN33" s="146">
        <f>+'[7]Activas '!$E$38</f>
        <v>0.26890934551886791</v>
      </c>
      <c r="CO33" s="146">
        <f>+'[7]Activas '!$E$39</f>
        <v>0.18555206458239007</v>
      </c>
      <c r="CP33" s="148">
        <f>+'[7]Activas '!$E$40</f>
        <v>0.17914569403273617</v>
      </c>
      <c r="CQ33" s="150">
        <f>+'[7]Activas '!$E$47</f>
        <v>0.24394282483481514</v>
      </c>
      <c r="CR33" s="146">
        <f>+'[7]Activas '!$E$48</f>
        <v>0.21353909002184318</v>
      </c>
      <c r="CS33" s="146">
        <f>+'[7]Activas '!$E$49</f>
        <v>0.23118521789363322</v>
      </c>
      <c r="CT33" s="146">
        <f>+'[7]Activas '!$E$50</f>
        <v>0.25294534878552155</v>
      </c>
      <c r="CU33" s="150">
        <f>+'[7]Activas '!$E$56</f>
        <v>0.18025448275862066</v>
      </c>
      <c r="CV33" s="146">
        <f>+'[7]Activas '!$E$57</f>
        <v>0.23080460944147807</v>
      </c>
      <c r="CW33" s="146">
        <f>+'[7]Activas '!$E$58</f>
        <v>0.25123987982611412</v>
      </c>
      <c r="CX33" s="148">
        <f>+'[7]Activas '!$E$59</f>
        <v>0.23048859227370985</v>
      </c>
      <c r="CY33" s="146">
        <f>+'[7]Activas '!$E$65</f>
        <v>0.23674347603714593</v>
      </c>
      <c r="CZ33" s="146">
        <f>+'[7]Activas '!$E$66</f>
        <v>0.24135736428386903</v>
      </c>
      <c r="DA33" s="146">
        <f>+'[7]Activas '!$E$67</f>
        <v>0.2526122435429255</v>
      </c>
      <c r="DB33" s="146">
        <f>+'[7]Activas '!$E$68</f>
        <v>0.18429968308488304</v>
      </c>
      <c r="DC33" s="148">
        <f>+'[7]Activas '!$E$69</f>
        <v>0.24073853030383657</v>
      </c>
      <c r="DD33" s="146">
        <f>+'[7]Activas '!$E$76</f>
        <v>0.23934641081893931</v>
      </c>
      <c r="DE33" s="146">
        <f>+'[7]Activas '!$E$77</f>
        <v>0.22763121633822109</v>
      </c>
      <c r="DF33" s="146">
        <f>+'[7]Activas '!$E$78</f>
        <v>0.20488858377044131</v>
      </c>
      <c r="DG33" s="146">
        <f>+'[7]Activas '!$E$79</f>
        <v>0.24331477320016648</v>
      </c>
      <c r="DH33" s="150">
        <f>+'[7]Activas '!$E$85</f>
        <v>0.23720192917128821</v>
      </c>
      <c r="DI33" s="146">
        <f>+'[7]Activas '!$E$86</f>
        <v>0.22290007951794449</v>
      </c>
      <c r="DJ33" s="146">
        <f>+'[7]Activas '!$E$87</f>
        <v>0.24415035570959503</v>
      </c>
      <c r="DK33" s="148">
        <f>+'[7]Activas '!$E$88</f>
        <v>0.22921769679300288</v>
      </c>
      <c r="DL33" s="150">
        <f>+'[7]Activas '!$E$94</f>
        <v>0.23041473140019966</v>
      </c>
      <c r="DM33" s="146">
        <f>+'[7]Activas '!$E$95</f>
        <v>0.24772850271391383</v>
      </c>
      <c r="DN33" s="146">
        <f>+'[7]Activas '!$E$96</f>
        <v>0.22496134055650138</v>
      </c>
      <c r="DO33" s="146">
        <f>+'[7]Activas '!$E$97</f>
        <v>0.24100037488284914</v>
      </c>
      <c r="DP33" s="148">
        <f>+'[7]Activas '!$E$98</f>
        <v>0.24675291219733766</v>
      </c>
      <c r="DQ33" s="150">
        <f>+'[7]Activas '!$E$105</f>
        <v>0.22174876354038656</v>
      </c>
      <c r="DR33" s="146">
        <f>+'[7]Activas '!$E$106</f>
        <v>0.19837041751527495</v>
      </c>
      <c r="DS33" s="146">
        <f>+'[7]Activas '!$E$107</f>
        <v>0.26054358700318003</v>
      </c>
      <c r="DT33" s="148">
        <f>+'[7]Activas '!$E$108</f>
        <v>0.22691054387167187</v>
      </c>
      <c r="DU33" s="150">
        <f>+'[7]Activas '!$E$114</f>
        <v>0.23685421159390307</v>
      </c>
      <c r="DV33" s="146">
        <f>+'[7]Activas '!$E$115</f>
        <v>0.15324719488006641</v>
      </c>
      <c r="DW33" s="146">
        <f>+'[7]Activas '!$E$116</f>
        <v>0.19387746202913922</v>
      </c>
      <c r="DX33" s="146">
        <f>+'[7]Activas '!$E$117</f>
        <v>0.249036807149977</v>
      </c>
      <c r="DY33" s="148">
        <f>+'[7]Activas '!$E$118</f>
        <v>0.18945670798681938</v>
      </c>
      <c r="DZ33" s="150">
        <f>+'[7]Activas '!$E$125</f>
        <v>0.22490475423045928</v>
      </c>
      <c r="EA33" s="146">
        <f>+'[7]Activas '!$E$126</f>
        <v>0.21375690703440778</v>
      </c>
      <c r="EB33" s="146">
        <f>+'[7]Activas '!$E$127</f>
        <v>0.22010499683744464</v>
      </c>
      <c r="EC33" s="148">
        <f>+'[7]Activas '!$E$128</f>
        <v>0.19448991918332625</v>
      </c>
      <c r="ED33" s="150">
        <f>+'[7]Activas '!$E$134</f>
        <v>0.21360683522136481</v>
      </c>
      <c r="EE33" s="8">
        <f>+'[7]Activas '!$E$135</f>
        <v>0.21265000112973931</v>
      </c>
      <c r="EF33" s="146">
        <f>+'[7]Activas '!$E$136</f>
        <v>0.20495931567084841</v>
      </c>
      <c r="EG33" s="148">
        <f>+'[7]Activas '!$E$137</f>
        <v>0.21638141502781477</v>
      </c>
      <c r="EH33" s="146">
        <f>+'[7]Activas '!$E$143</f>
        <v>0.1513486383924183</v>
      </c>
      <c r="EI33" s="146">
        <f>+'[7]Activas '!$E$144</f>
        <v>0.19304299545491219</v>
      </c>
      <c r="EJ33" s="146">
        <f>+'[7]Activas '!$E$145</f>
        <v>0.21403506077734982</v>
      </c>
      <c r="EK33" s="146">
        <f>+'[7]Activas '!$E$146</f>
        <v>0.21182378543127095</v>
      </c>
      <c r="EL33" s="146">
        <f>+'[7]Activas '!$E$147</f>
        <v>0.15876755293468514</v>
      </c>
      <c r="EM33" s="150">
        <f>+'[9]Activas '!$E$154</f>
        <v>0.22388817185132365</v>
      </c>
      <c r="EN33" s="146">
        <f>+'[9]Activas '!$E$155</f>
        <v>0.17620396746677244</v>
      </c>
      <c r="EO33" s="146">
        <f>+'[9]Activas '!$E$156</f>
        <v>0.20401032892054843</v>
      </c>
      <c r="EP33" s="148">
        <f>+'[9]Activas '!$E$157</f>
        <v>0.20206610271903322</v>
      </c>
      <c r="EQ33" s="150">
        <f>+'[9]Activas '!$E$163</f>
        <v>0.16312689983156645</v>
      </c>
      <c r="ER33" s="8">
        <f>+'[9]Activas '!$E$164</f>
        <v>0.17105490151317504</v>
      </c>
      <c r="ES33" s="146">
        <f>+'[9]Activas '!$E$165</f>
        <v>0.21540229855766782</v>
      </c>
      <c r="ET33" s="148">
        <f>+'[9]Activas '!$E$166</f>
        <v>0.20666400000000001</v>
      </c>
      <c r="EU33" s="150">
        <f>+'[9]Activas '!$E$172</f>
        <v>0.10795279210639541</v>
      </c>
      <c r="EV33" s="146">
        <f>+'[9]Activas '!$E$173</f>
        <v>0.2074043973014712</v>
      </c>
      <c r="EW33" s="8">
        <f>+'[9]Activas '!$E$174</f>
        <v>0.16411100789111105</v>
      </c>
      <c r="EX33" s="148">
        <f>+'[9]Activas '!$E$175</f>
        <v>0.14410841541149905</v>
      </c>
      <c r="EY33" s="147">
        <f>+'[9]Activas '!$E$181</f>
        <v>0.22485725109865132</v>
      </c>
      <c r="EZ33" s="8">
        <f>+'[9]Activas '!$E$182</f>
        <v>0.14540636042402827</v>
      </c>
      <c r="FA33" s="149">
        <f>+'[9]Activas '!$E$183</f>
        <v>0.11828622332028632</v>
      </c>
      <c r="FB33" s="8">
        <f>+'[9]Activas '!$E$184</f>
        <v>0.11511535857304514</v>
      </c>
      <c r="FC33" s="151">
        <f>+'[9]Activas '!$E$185</f>
        <v>0.21773853665699916</v>
      </c>
    </row>
    <row r="34" spans="1:159" x14ac:dyDescent="0.2">
      <c r="A34" s="9" t="s">
        <v>14</v>
      </c>
      <c r="B34" s="17">
        <v>0.1837</v>
      </c>
      <c r="C34" s="17">
        <v>0.1734</v>
      </c>
      <c r="D34" s="17">
        <v>0.17219999999999999</v>
      </c>
      <c r="E34" s="17">
        <v>0.17280000000000001</v>
      </c>
      <c r="F34" s="17">
        <v>0.17860000000000001</v>
      </c>
      <c r="G34" s="17">
        <v>0.1759</v>
      </c>
      <c r="H34" s="17">
        <v>0.18</v>
      </c>
      <c r="I34" s="17">
        <v>0.1615</v>
      </c>
      <c r="J34" s="17">
        <v>0.15909999999999999</v>
      </c>
      <c r="K34" s="17">
        <v>0.18149999999999999</v>
      </c>
      <c r="L34" s="17">
        <v>0.1908</v>
      </c>
      <c r="M34" s="17">
        <v>0.18479999999999999</v>
      </c>
      <c r="N34" s="17">
        <v>0.17760000000000001</v>
      </c>
      <c r="O34" s="17">
        <v>0.16020000000000001</v>
      </c>
      <c r="P34" s="17">
        <v>0.19109999999999999</v>
      </c>
      <c r="Q34" s="17">
        <v>0.1867</v>
      </c>
      <c r="R34" s="17">
        <v>0.18290000000000001</v>
      </c>
      <c r="S34" s="188">
        <v>0.16209999999999999</v>
      </c>
      <c r="T34" s="188">
        <v>0.16239999999999999</v>
      </c>
      <c r="U34" s="188">
        <v>0.18820000000000001</v>
      </c>
      <c r="V34" s="188">
        <v>0.18959999999999999</v>
      </c>
      <c r="W34" s="159">
        <v>0.2077</v>
      </c>
      <c r="X34" s="159">
        <v>0.18309062155935443</v>
      </c>
      <c r="Y34" s="159">
        <v>0.19608846410713077</v>
      </c>
      <c r="Z34" s="160">
        <v>0.20032698957246023</v>
      </c>
      <c r="AA34" s="10">
        <v>0.18713452634629751</v>
      </c>
      <c r="AB34" s="161">
        <v>0.18102252187535822</v>
      </c>
      <c r="AC34" s="10">
        <v>0.16878524019481705</v>
      </c>
      <c r="AD34" s="10">
        <v>0.16041178572002282</v>
      </c>
      <c r="AE34" s="161">
        <v>0.18541587625970929</v>
      </c>
      <c r="AF34" s="10">
        <v>0.18410302508472179</v>
      </c>
      <c r="AG34" s="161">
        <v>0.1887335287729888</v>
      </c>
      <c r="AH34" s="159">
        <v>0.19936839005692908</v>
      </c>
      <c r="AI34" s="159">
        <v>0.1978302308228336</v>
      </c>
      <c r="AJ34" s="10">
        <v>0.20489288021908686</v>
      </c>
      <c r="AK34" s="162">
        <v>0.20382817202528886</v>
      </c>
      <c r="AL34" s="189">
        <v>0.19861391165989717</v>
      </c>
      <c r="AM34" s="163">
        <v>0.1999723636493331</v>
      </c>
      <c r="AN34" s="163">
        <f>+'[6]Activas '!$F$198</f>
        <v>0.15235185874408577</v>
      </c>
      <c r="AO34" s="163">
        <f>+'[6]Activas '!$F$207</f>
        <v>0.15058124491869912</v>
      </c>
      <c r="AP34" s="164">
        <f>+'[6]Activas '!$F212</f>
        <v>0</v>
      </c>
      <c r="AQ34" s="163">
        <f>+'[6]Activas '!$F213</f>
        <v>0</v>
      </c>
      <c r="AR34" s="163">
        <f>+'[6]Activas '!$F214</f>
        <v>0.16378636034239283</v>
      </c>
      <c r="AS34" s="163">
        <f>+'[6]Activas '!$F215</f>
        <v>0.1902218840251137</v>
      </c>
      <c r="AT34" s="165">
        <f>+'[6]Activas '!$F216</f>
        <v>0.18920563873546722</v>
      </c>
      <c r="AU34" s="166">
        <f>+'[6]Activas '!$F223</f>
        <v>0</v>
      </c>
      <c r="AV34" s="163">
        <f>+'[6]Activas '!$F224</f>
        <v>0</v>
      </c>
      <c r="AW34" s="163">
        <f>+'[6]Activas '!$F225</f>
        <v>0.17980820832088057</v>
      </c>
      <c r="AX34" s="163">
        <f>+'[6]Activas '!$F226</f>
        <v>0.18066010826494935</v>
      </c>
      <c r="AY34" s="164">
        <f>+'[6]Activas '!$F232</f>
        <v>0</v>
      </c>
      <c r="AZ34" s="163">
        <f>+'[6]Activas '!$F233</f>
        <v>0</v>
      </c>
      <c r="BA34" s="163">
        <f>+'[6]Activas '!$F234</f>
        <v>0.18476015054430828</v>
      </c>
      <c r="BB34" s="163">
        <f>+'[6]Activas '!$F235</f>
        <v>0.18948966667891728</v>
      </c>
      <c r="BC34" s="165">
        <f>+'[6]Activas '!$F236</f>
        <v>0.19102942133812498</v>
      </c>
      <c r="BD34" s="166">
        <f>+'[6]Activas '!$F243</f>
        <v>0.18233890007827841</v>
      </c>
      <c r="BE34" s="163">
        <f>+'[6]Activas '!$F244</f>
        <v>0.20749335476656106</v>
      </c>
      <c r="BF34" s="163">
        <f>+'[6]Activas '!$F245</f>
        <v>0.17725627250621728</v>
      </c>
      <c r="BG34" s="163">
        <f>+'[6]Activas '!$F246</f>
        <v>0.19822043169556564</v>
      </c>
      <c r="BH34" s="164">
        <f>+'[6]Activas '!$F252</f>
        <v>0</v>
      </c>
      <c r="BI34" s="163">
        <f>+'[6]Activas '!$F253</f>
        <v>0</v>
      </c>
      <c r="BJ34" s="163">
        <f>+'[6]Activas '!$F254</f>
        <v>0.20953550928826545</v>
      </c>
      <c r="BK34" s="165">
        <f>+'[6]Activas '!$F255</f>
        <v>0.20486501822599493</v>
      </c>
      <c r="BL34" s="166">
        <f>+'[6]Activas '!$F261</f>
        <v>0</v>
      </c>
      <c r="BM34" s="163">
        <f>+'[6]Activas '!$F262</f>
        <v>0</v>
      </c>
      <c r="BN34" s="163">
        <f>+'[6]Activas '!$F263</f>
        <v>0.19043116836216531</v>
      </c>
      <c r="BO34" s="163">
        <f>+'[6]Activas '!$F264</f>
        <v>0.18903276174830808</v>
      </c>
      <c r="BP34" s="163">
        <f>+'[6]Activas '!$F265</f>
        <v>0.19319451020011577</v>
      </c>
      <c r="BQ34" s="164">
        <f>+'[6]Activas '!$F272</f>
        <v>0</v>
      </c>
      <c r="BR34" s="163">
        <f>+'[6]Activas '!$F273</f>
        <v>0</v>
      </c>
      <c r="BS34" s="163">
        <f>+'[6]Activas '!$F274</f>
        <v>0.199719150018286</v>
      </c>
      <c r="BT34" s="165">
        <f>+'[6]Activas '!$F275</f>
        <v>0.2061978410541373</v>
      </c>
      <c r="BU34" s="166">
        <f>+'[6]Activas '!$F281</f>
        <v>0</v>
      </c>
      <c r="BV34" s="163">
        <f>+'[6]Activas '!$F282</f>
        <v>0</v>
      </c>
      <c r="BW34" s="163">
        <f>+'[6]Activas '!$F283</f>
        <v>0.21849872661602412</v>
      </c>
      <c r="BX34" s="163">
        <f>+'[6]Activas '!$F284</f>
        <v>0.21171638405966628</v>
      </c>
      <c r="BY34" s="164">
        <f>+'[7]Activas '!$F$7</f>
        <v>0.21145749477508446</v>
      </c>
      <c r="BZ34" s="163">
        <f>+'[7]Activas '!$F$8</f>
        <v>0.19287780036314217</v>
      </c>
      <c r="CA34" s="163">
        <f>+'[7]Activas '!$F$9</f>
        <v>0.17393754969757413</v>
      </c>
      <c r="CB34" s="163">
        <f>+'[7]Activas '!$F$10</f>
        <v>0.19598460086114472</v>
      </c>
      <c r="CC34" s="165">
        <f>+'[7]Activas '!$F$11</f>
        <v>0.19368980498523891</v>
      </c>
      <c r="CD34" s="166">
        <f>+'[7]Activas '!$F$18</f>
        <v>0.20819601822589651</v>
      </c>
      <c r="CE34" s="163">
        <f>+'[7]Activas '!$F$19</f>
        <v>0.18646279768303634</v>
      </c>
      <c r="CF34" s="163">
        <f>+'[7]Activas '!$F$20</f>
        <v>0.1966120958090723</v>
      </c>
      <c r="CG34" s="165">
        <f>+'[7]Activas '!$F$21</f>
        <v>0.16806766754997615</v>
      </c>
      <c r="CH34" s="164">
        <f>+'[7]Activas '!$F$27</f>
        <v>0.18982769754123469</v>
      </c>
      <c r="CI34" s="31">
        <f>+'[7]Activas '!$F$28</f>
        <v>0.20072669302856166</v>
      </c>
      <c r="CJ34" s="31">
        <f>+'[7]Activas '!$F$29</f>
        <v>0.19735768116391314</v>
      </c>
      <c r="CK34" s="165">
        <f>+'[7]Activas '!$F$30</f>
        <v>0.20308501092691111</v>
      </c>
      <c r="CL34" s="167">
        <f>+'[7]Activas '!$F$36</f>
        <v>0.17737623026721933</v>
      </c>
      <c r="CM34" s="163">
        <f>+'[7]Activas '!$F$37</f>
        <v>0.17336209773512978</v>
      </c>
      <c r="CN34" s="163">
        <f>+'[7]Activas '!$F$38</f>
        <v>0.18457843280890907</v>
      </c>
      <c r="CO34" s="163">
        <f>+'[7]Activas '!$F$39</f>
        <v>0.17283344670086112</v>
      </c>
      <c r="CP34" s="165">
        <f>+'[7]Activas '!$F$40</f>
        <v>0.15844882976784869</v>
      </c>
      <c r="CQ34" s="167">
        <f>+'[7]Activas '!$F$47</f>
        <v>0.20074099056766931</v>
      </c>
      <c r="CR34" s="163">
        <f>+'[7]Activas '!$F$48</f>
        <v>0.19038134389702027</v>
      </c>
      <c r="CS34" s="163">
        <f>+'[7]Activas '!$F$49</f>
        <v>0.1954266804111997</v>
      </c>
      <c r="CT34" s="163">
        <f>+'[7]Activas '!$F$50</f>
        <v>0.1784827277995607</v>
      </c>
      <c r="CU34" s="167">
        <f>+'[7]Activas '!$F$56</f>
        <v>0.17690112590078949</v>
      </c>
      <c r="CV34" s="163">
        <f>+'[7]Activas '!$F$57</f>
        <v>0.17835260796125804</v>
      </c>
      <c r="CW34" s="163">
        <f>+'[7]Activas '!$F$58</f>
        <v>0.21024201969609074</v>
      </c>
      <c r="CX34" s="165">
        <f>+'[7]Activas '!$F$59</f>
        <v>0.16818685178314757</v>
      </c>
      <c r="CY34" s="163">
        <f>+'[7]Activas '!$F$65</f>
        <v>0.15679496993782643</v>
      </c>
      <c r="CZ34" s="163">
        <f>+'[7]Activas '!$F$66</f>
        <v>0.20271577779077588</v>
      </c>
      <c r="DA34" s="163">
        <f>+'[7]Activas '!$F$67</f>
        <v>0.20439152847151279</v>
      </c>
      <c r="DB34" s="163">
        <f>+'[7]Activas '!$F$68</f>
        <v>0.18162099602248638</v>
      </c>
      <c r="DC34" s="165">
        <f>+'[7]Activas '!$F$69</f>
        <v>0.16385301057477417</v>
      </c>
      <c r="DD34" s="163">
        <f>+'[7]Activas '!$F$76</f>
        <v>0.15650512336675931</v>
      </c>
      <c r="DE34" s="163">
        <f>+'[7]Activas '!$F$77</f>
        <v>0.18478461869048909</v>
      </c>
      <c r="DF34" s="163">
        <f>+'[7]Activas '!$F$78</f>
        <v>0.13468159817348813</v>
      </c>
      <c r="DG34" s="163">
        <f>+'[7]Activas '!$F$79</f>
        <v>0.17573393741836368</v>
      </c>
      <c r="DH34" s="167">
        <f>+'[7]Activas '!$F$85</f>
        <v>0.18539108695299134</v>
      </c>
      <c r="DI34" s="163">
        <f>+'[7]Activas '!$F$86</f>
        <v>0.17593034418863607</v>
      </c>
      <c r="DJ34" s="163">
        <f>+'[7]Activas '!$F$87</f>
        <v>0.19397283460150733</v>
      </c>
      <c r="DK34" s="165">
        <f>+'[7]Activas '!$F$88</f>
        <v>0.11596438013903963</v>
      </c>
      <c r="DL34" s="167">
        <f>+'[7]Activas '!$F$94</f>
        <v>0.19738102207292141</v>
      </c>
      <c r="DM34" s="163">
        <f>+'[7]Activas '!$F$95</f>
        <v>0.16329345163409986</v>
      </c>
      <c r="DN34" s="163">
        <f>+'[7]Activas '!$F$96</f>
        <v>0.18005539123848147</v>
      </c>
      <c r="DO34" s="163">
        <f>+'[7]Activas '!$F$97</f>
        <v>0.20030902136715104</v>
      </c>
      <c r="DP34" s="165">
        <f>+'[7]Activas '!$F$98</f>
        <v>0.13146080860279066</v>
      </c>
      <c r="DQ34" s="167">
        <f>+'[7]Activas '!$F$105</f>
        <v>0.17214939998313769</v>
      </c>
      <c r="DR34" s="163">
        <f>+'[7]Activas '!$F$106</f>
        <v>0.16118137314520536</v>
      </c>
      <c r="DS34" s="163">
        <f>+'[7]Activas '!$F$107</f>
        <v>0.20192757097131178</v>
      </c>
      <c r="DT34" s="165">
        <f>+'[7]Activas '!$F$108</f>
        <v>0.19841225995101472</v>
      </c>
      <c r="DU34" s="167">
        <f>+'[7]Activas '!$F$114</f>
        <v>0.14459926458666966</v>
      </c>
      <c r="DV34" s="163">
        <f>+'[7]Activas '!$F$115</f>
        <v>0.15788811347241177</v>
      </c>
      <c r="DW34" s="163">
        <f>+'[7]Activas '!$F$116</f>
        <v>0.153936526026275</v>
      </c>
      <c r="DX34" s="163">
        <f>+'[7]Activas '!$F$117</f>
        <v>0.20465059851120887</v>
      </c>
      <c r="DY34" s="165">
        <f>+'[7]Activas '!$F$118</f>
        <v>0.15332863393884308</v>
      </c>
      <c r="DZ34" s="167">
        <f>+'[7]Activas '!$F$125</f>
        <v>0.18701098337180638</v>
      </c>
      <c r="EA34" s="163">
        <f>+'[7]Activas '!$F$126</f>
        <v>0.16403289835526316</v>
      </c>
      <c r="EB34" s="163">
        <f>+'[7]Activas '!$F$127</f>
        <v>0.18254322428525754</v>
      </c>
      <c r="EC34" s="165">
        <f>+'[7]Activas '!$F$128</f>
        <v>0.17292800764789631</v>
      </c>
      <c r="ED34" s="167">
        <f>+'[7]Activas '!$F$134</f>
        <v>0.18831695770609316</v>
      </c>
      <c r="EE34" s="31">
        <f>+'[7]Activas '!$F$135</f>
        <v>0.14737557946529972</v>
      </c>
      <c r="EF34" s="163">
        <f>+'[7]Activas '!$F$136</f>
        <v>0.12767842990261699</v>
      </c>
      <c r="EG34" s="165">
        <f>+'[7]Activas '!$F$137</f>
        <v>0.17833416469209001</v>
      </c>
      <c r="EH34" s="163">
        <f>+'[7]Activas '!$F$143</f>
        <v>0.14966418359811551</v>
      </c>
      <c r="EI34" s="163">
        <f>+'[7]Activas '!$F$144</f>
        <v>0.17048770719353218</v>
      </c>
      <c r="EJ34" s="163">
        <f>+'[7]Activas '!$F$145</f>
        <v>0.16316090547742493</v>
      </c>
      <c r="EK34" s="163">
        <f>+'[7]Activas '!$F$146</f>
        <v>0.15119206624482667</v>
      </c>
      <c r="EL34" s="163">
        <f>+'[7]Activas '!$F$147</f>
        <v>0.15497185366802774</v>
      </c>
      <c r="EM34" s="167">
        <f>+'[9]Activas '!$F$154</f>
        <v>0.19474257990516863</v>
      </c>
      <c r="EN34" s="163">
        <f>+'[9]Activas '!$F$155</f>
        <v>0.14453103998504507</v>
      </c>
      <c r="EO34" s="163">
        <f>+'[9]Activas '!$F$156</f>
        <v>0.15664370528554933</v>
      </c>
      <c r="EP34" s="165">
        <f>+'[9]Activas '!$F$157</f>
        <v>0.15053863500496287</v>
      </c>
      <c r="EQ34" s="167">
        <f>+'[9]Activas '!$F$163</f>
        <v>0.13704098420840222</v>
      </c>
      <c r="ER34" s="31">
        <f>+'[9]Activas '!$F$164</f>
        <v>0.14044823772911016</v>
      </c>
      <c r="ES34" s="163">
        <f>+'[9]Activas '!$F$165</f>
        <v>0.14225666144377996</v>
      </c>
      <c r="ET34" s="165">
        <f>+'[9]Activas '!$F$166</f>
        <v>0.15038673244619438</v>
      </c>
      <c r="EU34" s="167">
        <f>+'[9]Activas '!$F$172</f>
        <v>0.11634036758653261</v>
      </c>
      <c r="EV34" s="163">
        <f>+'[9]Activas '!$F$173</f>
        <v>0.16297552352311481</v>
      </c>
      <c r="EW34" s="31">
        <f>+'[9]Activas '!$F$174</f>
        <v>0.13341476408299685</v>
      </c>
      <c r="EX34" s="165">
        <f>+'[9]Activas '!$F$175</f>
        <v>0.12965791673712659</v>
      </c>
      <c r="EY34" s="164">
        <f>+'[9]Activas '!$F$181</f>
        <v>0.16451209851606757</v>
      </c>
      <c r="EZ34" s="31">
        <f>+'[9]Activas '!$F$182</f>
        <v>0.14482210325171499</v>
      </c>
      <c r="FA34" s="166">
        <f>+'[9]Activas '!$F$183</f>
        <v>0.12408110849505383</v>
      </c>
      <c r="FB34" s="31">
        <f>+'[9]Activas '!$F$184</f>
        <v>0.13608331346720071</v>
      </c>
      <c r="FC34" s="168">
        <f>+'[9]Activas '!$F$185</f>
        <v>0.15572497017654688</v>
      </c>
    </row>
    <row r="35" spans="1:159" x14ac:dyDescent="0.2">
      <c r="A35" s="226" t="s">
        <v>15</v>
      </c>
      <c r="B35" s="169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"/>
      <c r="Z35" s="227"/>
      <c r="AA35" s="1"/>
      <c r="AB35" s="172"/>
      <c r="AC35" s="1"/>
      <c r="AD35" s="1"/>
      <c r="AE35" s="156"/>
      <c r="AF35" s="156"/>
      <c r="AG35" s="144"/>
      <c r="AH35" s="1"/>
      <c r="AI35" s="1"/>
      <c r="AJ35" s="1"/>
      <c r="AK35" s="56"/>
      <c r="AL35" s="173"/>
      <c r="AM35" s="1"/>
      <c r="AN35" s="1"/>
      <c r="AO35" s="1"/>
      <c r="AP35" s="174"/>
      <c r="AQ35" s="1"/>
      <c r="AR35" s="1"/>
      <c r="AS35" s="1"/>
      <c r="AT35" s="175"/>
      <c r="AU35" s="1"/>
      <c r="AV35" s="1"/>
      <c r="AW35" s="1"/>
      <c r="AX35" s="1"/>
      <c r="AY35" s="174"/>
      <c r="AZ35" s="176"/>
      <c r="BA35" s="1"/>
      <c r="BB35" s="176"/>
      <c r="BC35" s="228"/>
      <c r="BD35" s="176"/>
      <c r="BE35" s="176"/>
      <c r="BF35" s="176"/>
      <c r="BG35" s="176"/>
      <c r="BH35" s="229"/>
      <c r="BI35" s="176"/>
      <c r="BJ35" s="176"/>
      <c r="BK35" s="228"/>
      <c r="BL35" s="176"/>
      <c r="BM35" s="176"/>
      <c r="BN35" s="176"/>
      <c r="BO35" s="176"/>
      <c r="BP35" s="176"/>
      <c r="BQ35" s="229"/>
      <c r="BR35" s="176"/>
      <c r="BS35" s="176"/>
      <c r="BT35" s="228"/>
      <c r="BU35" s="176"/>
      <c r="BV35" s="176"/>
      <c r="BW35" s="176"/>
      <c r="BX35" s="176"/>
      <c r="BY35" s="230"/>
      <c r="BZ35" s="218"/>
      <c r="CA35" s="218"/>
      <c r="CB35" s="218"/>
      <c r="CC35" s="231"/>
      <c r="CD35" s="218"/>
      <c r="CE35" s="218"/>
      <c r="CF35" s="218"/>
      <c r="CG35" s="231"/>
      <c r="CH35" s="230"/>
      <c r="CI35" s="37"/>
      <c r="CJ35" s="218"/>
      <c r="CK35" s="231"/>
      <c r="CL35" s="232"/>
      <c r="CM35" s="217"/>
      <c r="CN35" s="217"/>
      <c r="CO35" s="217"/>
      <c r="CP35" s="233"/>
      <c r="CQ35" s="232"/>
      <c r="CR35" s="217"/>
      <c r="CS35" s="217"/>
      <c r="CT35" s="217"/>
      <c r="CU35" s="232"/>
      <c r="CV35" s="217"/>
      <c r="CW35" s="217"/>
      <c r="CX35" s="233"/>
      <c r="CY35" s="217"/>
      <c r="CZ35" s="217"/>
      <c r="DA35" s="217"/>
      <c r="DB35" s="217"/>
      <c r="DC35" s="233"/>
      <c r="DD35" s="217"/>
      <c r="DE35" s="217"/>
      <c r="DF35" s="217"/>
      <c r="DG35" s="217"/>
      <c r="DH35" s="232"/>
      <c r="DI35" s="217"/>
      <c r="DJ35" s="217"/>
      <c r="DK35" s="233"/>
      <c r="DL35" s="232"/>
      <c r="DM35" s="217"/>
      <c r="DN35" s="217"/>
      <c r="DO35" s="217"/>
      <c r="DP35" s="233"/>
      <c r="DQ35" s="232"/>
      <c r="DR35" s="217"/>
      <c r="DS35" s="217"/>
      <c r="DT35" s="233"/>
      <c r="DU35" s="232"/>
      <c r="DV35" s="217"/>
      <c r="DW35" s="217"/>
      <c r="DX35" s="217"/>
      <c r="DY35" s="233"/>
      <c r="DZ35" s="232"/>
      <c r="EA35" s="217"/>
      <c r="EB35" s="217"/>
      <c r="EC35" s="233"/>
      <c r="ED35" s="232"/>
      <c r="EE35" s="37"/>
      <c r="EF35" s="217"/>
      <c r="EG35" s="233"/>
      <c r="EH35" s="217"/>
      <c r="EI35" s="217"/>
      <c r="EJ35" s="217"/>
      <c r="EK35" s="217"/>
      <c r="EL35" s="217"/>
      <c r="EM35" s="232"/>
      <c r="EN35" s="217"/>
      <c r="EO35" s="217"/>
      <c r="EP35" s="233"/>
      <c r="EQ35" s="232"/>
      <c r="ER35" s="37"/>
      <c r="ES35" s="217"/>
      <c r="ET35" s="233"/>
      <c r="EU35" s="232"/>
      <c r="EV35" s="217"/>
      <c r="EW35" s="37"/>
      <c r="EX35" s="233"/>
      <c r="EY35" s="230"/>
      <c r="EZ35" s="37"/>
      <c r="FA35" s="218"/>
      <c r="FB35" s="37"/>
      <c r="FC35" s="220"/>
    </row>
    <row r="36" spans="1:159" x14ac:dyDescent="0.2">
      <c r="A36" s="7" t="s">
        <v>19</v>
      </c>
      <c r="B36" s="38">
        <v>0.15870000000000001</v>
      </c>
      <c r="C36" s="38">
        <v>0.1547</v>
      </c>
      <c r="D36" s="38">
        <v>0.15479999999999999</v>
      </c>
      <c r="E36" s="38">
        <v>0.15629999999999999</v>
      </c>
      <c r="F36" s="38">
        <v>0.15609999999999999</v>
      </c>
      <c r="G36" s="38">
        <v>0.16039999999999999</v>
      </c>
      <c r="H36" s="38">
        <v>0.1537</v>
      </c>
      <c r="I36" s="38">
        <v>0.15310000000000001</v>
      </c>
      <c r="J36" s="38">
        <v>0.1542</v>
      </c>
      <c r="K36" s="38">
        <v>0.14960000000000001</v>
      </c>
      <c r="L36" s="38">
        <v>0.15679999999999999</v>
      </c>
      <c r="M36" s="38">
        <v>0.1515</v>
      </c>
      <c r="N36" s="38">
        <v>0.14829999999999999</v>
      </c>
      <c r="O36" s="38">
        <v>0.1477</v>
      </c>
      <c r="P36" s="38">
        <v>0.15440000000000001</v>
      </c>
      <c r="Q36" s="38">
        <v>0.15329999999999999</v>
      </c>
      <c r="R36" s="38">
        <v>0.15570000000000001</v>
      </c>
      <c r="S36" s="234">
        <v>0.15509999999999999</v>
      </c>
      <c r="T36" s="234">
        <v>0.155</v>
      </c>
      <c r="U36" s="234">
        <v>0.15340000000000001</v>
      </c>
      <c r="V36" s="234">
        <v>0.15959999999999999</v>
      </c>
      <c r="W36" s="142">
        <v>0.1535</v>
      </c>
      <c r="X36" s="142">
        <v>0.15449929549184988</v>
      </c>
      <c r="Y36" s="142">
        <v>0.15621435297855726</v>
      </c>
      <c r="Z36" s="143">
        <v>0.15834700943233301</v>
      </c>
      <c r="AA36" s="142">
        <v>0.16221617520715803</v>
      </c>
      <c r="AB36" s="35">
        <v>0.15322627379027937</v>
      </c>
      <c r="AC36" s="35">
        <v>0.15894562276694896</v>
      </c>
      <c r="AD36" s="35">
        <v>0.15439700994295014</v>
      </c>
      <c r="AE36" s="35">
        <v>0.15450987337523653</v>
      </c>
      <c r="AF36" s="35">
        <v>0.15768226226588686</v>
      </c>
      <c r="AG36" s="35">
        <v>0.1597622951221459</v>
      </c>
      <c r="AH36" s="35">
        <v>0.15673790103753973</v>
      </c>
      <c r="AI36" s="35">
        <v>0.15733236321727284</v>
      </c>
      <c r="AJ36" s="35">
        <v>0.16681550095620901</v>
      </c>
      <c r="AK36" s="145">
        <v>0.16471553808726713</v>
      </c>
      <c r="AL36" s="186">
        <v>0.16252538879048201</v>
      </c>
      <c r="AM36" s="146">
        <v>0.15533764752619497</v>
      </c>
      <c r="AN36" s="146">
        <f>+'[6]Activas '!$I$202</f>
        <v>3.2222600496559749E-2</v>
      </c>
      <c r="AO36" s="146">
        <f>+'[6]Activas '!$I$211</f>
        <v>5.9305438254401648E-2</v>
      </c>
      <c r="AP36" s="147">
        <f>+'[6]Activas '!$I212</f>
        <v>4.9279564808337818E-2</v>
      </c>
      <c r="AQ36" s="146">
        <f>+'[6]Activas '!$I213</f>
        <v>0.15894562276694896</v>
      </c>
      <c r="AR36" s="146">
        <f>+'[6]Activas '!$I214</f>
        <v>0.15593405468938532</v>
      </c>
      <c r="AS36" s="146">
        <f>+'[6]Activas '!$I215</f>
        <v>0.16035848847687714</v>
      </c>
      <c r="AT36" s="148">
        <f>+'[6]Activas '!$I216</f>
        <v>0.15687044287774898</v>
      </c>
      <c r="AU36" s="149">
        <f>+'[6]Activas '!$I223</f>
        <v>6.7469897751261207E-2</v>
      </c>
      <c r="AV36" s="146">
        <f>+'[6]Activas '!$I224</f>
        <v>0.15439700990973704</v>
      </c>
      <c r="AW36" s="146">
        <f>+'[6]Activas '!$I225</f>
        <v>0.15755270745224961</v>
      </c>
      <c r="AX36" s="146">
        <f>+'[6]Activas '!$I226</f>
        <v>0.15263257874169781</v>
      </c>
      <c r="AY36" s="147">
        <f>+'[6]Activas '!$I232</f>
        <v>4.9537813427475257E-2</v>
      </c>
      <c r="AZ36" s="146">
        <f>+'[6]Activas '!$I233</f>
        <v>0.15450987337523653</v>
      </c>
      <c r="BA36" s="146">
        <f>+'[6]Activas '!$I234</f>
        <v>0.15452800073848838</v>
      </c>
      <c r="BB36" s="146">
        <f>+'[6]Activas '!$I235</f>
        <v>0.1572480299314504</v>
      </c>
      <c r="BC36" s="148">
        <f>+'[6]Activas '!$I236</f>
        <v>0.1592165204209387</v>
      </c>
      <c r="BD36" s="149">
        <f>+'[6]Activas '!$I243</f>
        <v>0.15498307793955662</v>
      </c>
      <c r="BE36" s="146">
        <f>+'[6]Activas '!$I244</f>
        <v>0.16007661874787965</v>
      </c>
      <c r="BF36" s="146">
        <f>+'[6]Activas '!$I245</f>
        <v>0.1650123207069146</v>
      </c>
      <c r="BG36" s="146">
        <f>+'[6]Activas '!$I246</f>
        <v>0.16024196013335867</v>
      </c>
      <c r="BH36" s="147">
        <f>+'[6]Activas '!$I252</f>
        <v>4.8304202375604774E-2</v>
      </c>
      <c r="BI36" s="146">
        <f>+'[6]Activas '!$I253</f>
        <v>0.1597622951221459</v>
      </c>
      <c r="BJ36" s="146">
        <f>+'[6]Activas '!$I254</f>
        <v>0.15862163062646548</v>
      </c>
      <c r="BK36" s="148">
        <f>+'[6]Activas '!$I255</f>
        <v>0.16163787759918538</v>
      </c>
      <c r="BL36" s="149">
        <f>+'[6]Activas '!$I261</f>
        <v>4.0157184277340316E-2</v>
      </c>
      <c r="BM36" s="146">
        <f>+'[6]Activas '!$I262</f>
        <v>0.15673790103753973</v>
      </c>
      <c r="BN36" s="146">
        <f>+'[6]Activas '!$I263</f>
        <v>0.14109185193071111</v>
      </c>
      <c r="BO36" s="146">
        <f>+'[6]Activas '!$I264</f>
        <v>0.15461762185995512</v>
      </c>
      <c r="BP36" s="146">
        <f>+'[6]Activas '!$I265</f>
        <v>0.16680204100988755</v>
      </c>
      <c r="BQ36" s="147">
        <f>+'[6]Activas '!$I272</f>
        <v>3.6003066545316299E-2</v>
      </c>
      <c r="BR36" s="146">
        <f>+'[6]Activas '!$I273</f>
        <v>0.15733236321727284</v>
      </c>
      <c r="BS36" s="146">
        <f>+'[6]Activas '!$I274</f>
        <v>0.17253202846311283</v>
      </c>
      <c r="BT36" s="148">
        <f>+'[6]Activas '!$I275</f>
        <v>0.16759776764131823</v>
      </c>
      <c r="BU36" s="149">
        <f>+'[6]Activas '!$I281</f>
        <v>6.9074844082537806E-2</v>
      </c>
      <c r="BV36" s="146">
        <f>+'[6]Activas '!$I282</f>
        <v>0.16681550095620901</v>
      </c>
      <c r="BW36" s="146">
        <f>+'[6]Activas '!$I283</f>
        <v>0.16660411737960712</v>
      </c>
      <c r="BX36" s="146">
        <f>+'[6]Activas '!$I284</f>
        <v>0.164648194595305</v>
      </c>
      <c r="BY36" s="147">
        <f>+'[7]Activas '!$I$7</f>
        <v>0.12822205057435007</v>
      </c>
      <c r="BZ36" s="146">
        <f>+'[7]Activas '!$I$8</f>
        <v>0.13256106652214872</v>
      </c>
      <c r="CA36" s="146">
        <f>+'[7]Activas '!$I$9</f>
        <v>0.12911317444163825</v>
      </c>
      <c r="CB36" s="146">
        <f>+'[7]Activas '!$I$10</f>
        <v>0.11129345104507075</v>
      </c>
      <c r="CC36" s="148">
        <f>+'[7]Activas '!$I$11</f>
        <v>0.10412549732761604</v>
      </c>
      <c r="CD36" s="149">
        <f>+'[7]Activas '!$I$18</f>
        <v>0.12553805890217656</v>
      </c>
      <c r="CE36" s="146">
        <f>+'[7]Activas '!$I$19</f>
        <v>0.13764448230499809</v>
      </c>
      <c r="CF36" s="146">
        <f>+'[7]Activas '!$I$20</f>
        <v>0.13634929329052314</v>
      </c>
      <c r="CG36" s="148">
        <f>+'[7]Activas '!$I$21</f>
        <v>0.13287400615084474</v>
      </c>
      <c r="CH36" s="147">
        <f>+'[7]Activas '!$I$27</f>
        <v>0.11583516367555705</v>
      </c>
      <c r="CI36" s="8">
        <f>+'[7]Activas '!$I$28</f>
        <v>0.10924987668665422</v>
      </c>
      <c r="CJ36" s="8">
        <f>+'[7]Activas '!$I$29</f>
        <v>0.12996886604769239</v>
      </c>
      <c r="CK36" s="148">
        <f>+'[7]Activas '!$I$30</f>
        <v>0.12776302125707184</v>
      </c>
      <c r="CL36" s="150">
        <f>+'[7]Activas '!$I$36</f>
        <v>0.14088554638365328</v>
      </c>
      <c r="CM36" s="146">
        <f>+'[7]Activas '!$I$37</f>
        <v>0.12305944549831391</v>
      </c>
      <c r="CN36" s="146">
        <f>+'[7]Activas '!$I$38</f>
        <v>0.13072866755553822</v>
      </c>
      <c r="CO36" s="146">
        <f>+'[7]Activas '!$I$39</f>
        <v>0.11535737539774796</v>
      </c>
      <c r="CP36" s="148">
        <f>+'[7]Activas '!$I$40</f>
        <v>0.11744441730816499</v>
      </c>
      <c r="CQ36" s="150">
        <f>+'[7]Activas '!$I$47</f>
        <v>0.13118728134554969</v>
      </c>
      <c r="CR36" s="146">
        <f>+'[7]Activas '!$I$48</f>
        <v>0.11982039772204389</v>
      </c>
      <c r="CS36" s="146">
        <f>+'[7]Activas '!$I$49</f>
        <v>0.11770415572528871</v>
      </c>
      <c r="CT36" s="146">
        <f>+'[7]Activas '!$I$50</f>
        <v>0.1171637531729679</v>
      </c>
      <c r="CU36" s="150">
        <f>+'[7]Activas '!$I$56</f>
        <v>0.117846599025051</v>
      </c>
      <c r="CV36" s="146">
        <f>+'[7]Activas '!$I$57</f>
        <v>0.12885166283403165</v>
      </c>
      <c r="CW36" s="146">
        <f>+'[7]Activas '!$I$58</f>
        <v>0.12343419338731175</v>
      </c>
      <c r="CX36" s="148">
        <f>+'[7]Activas '!$I$59</f>
        <v>0.12297892248611469</v>
      </c>
      <c r="CY36" s="146">
        <f>+'[7]Activas '!$I$65</f>
        <v>0.13248644663307749</v>
      </c>
      <c r="CZ36" s="146">
        <f>+'[7]Activas '!$I$66</f>
        <v>0.12386698192091948</v>
      </c>
      <c r="DA36" s="146">
        <f>+'[7]Activas '!$I$67</f>
        <v>0.12982540843985976</v>
      </c>
      <c r="DB36" s="146">
        <f>+'[7]Activas '!$I$68</f>
        <v>0.1237683048060985</v>
      </c>
      <c r="DC36" s="148">
        <f>+'[7]Activas '!$I$69</f>
        <v>9.8661436380877446E-2</v>
      </c>
      <c r="DD36" s="146">
        <f>+'[7]Activas '!$I$76</f>
        <v>0.12365963019824625</v>
      </c>
      <c r="DE36" s="146">
        <f>+'[7]Activas '!$I$77</f>
        <v>0.12038324850393349</v>
      </c>
      <c r="DF36" s="146">
        <f>+'[7]Activas '!$I$78</f>
        <v>0.13087493759241306</v>
      </c>
      <c r="DG36" s="146">
        <f>+'[7]Activas '!$I$79</f>
        <v>0.12618386357270989</v>
      </c>
      <c r="DH36" s="150">
        <f>+'[7]Activas '!$I$85</f>
        <v>0.1312571933012425</v>
      </c>
      <c r="DI36" s="146">
        <f>+'[7]Activas '!$I$86</f>
        <v>0.12690464880192637</v>
      </c>
      <c r="DJ36" s="146">
        <f>+'[7]Activas '!$I$87</f>
        <v>0.11848758128144139</v>
      </c>
      <c r="DK36" s="148">
        <f>+'[7]Activas '!$I$88</f>
        <v>0.11993613214502262</v>
      </c>
      <c r="DL36" s="150">
        <f>+'[7]Activas '!$I$94</f>
        <v>0.12424559145686251</v>
      </c>
      <c r="DM36" s="146">
        <f>+'[7]Activas '!$I$95</f>
        <v>0.1250848394914762</v>
      </c>
      <c r="DN36" s="146">
        <f>+'[7]Activas '!$I$96</f>
        <v>0.12088540587588067</v>
      </c>
      <c r="DO36" s="146">
        <f>+'[7]Activas '!$I$97</f>
        <v>0.12196266789030219</v>
      </c>
      <c r="DP36" s="148">
        <f>+'[7]Activas '!$I$98</f>
        <v>0.11332032829146747</v>
      </c>
      <c r="DQ36" s="150">
        <f>+'[7]Activas '!$I$105</f>
        <v>0.11213785826523302</v>
      </c>
      <c r="DR36" s="146">
        <f>+'[7]Activas '!$I$106</f>
        <v>0.11756590945170116</v>
      </c>
      <c r="DS36" s="146">
        <f>+'[7]Activas '!$I$107</f>
        <v>0.11095141942575172</v>
      </c>
      <c r="DT36" s="148">
        <f>+'[7]Activas '!$I$108</f>
        <v>0.11254721355785791</v>
      </c>
      <c r="DU36" s="150">
        <f>+'[7]Activas '!$I$114</f>
        <v>0.1144541330859043</v>
      </c>
      <c r="DV36" s="146">
        <f>+'[7]Activas '!$I$115</f>
        <v>0.11822809490367621</v>
      </c>
      <c r="DW36" s="146">
        <f>+'[7]Activas '!$I$116</f>
        <v>0.10871714337066893</v>
      </c>
      <c r="DX36" s="146">
        <f>+'[7]Activas '!$I$117</f>
        <v>0.11423938148980275</v>
      </c>
      <c r="DY36" s="148">
        <f>+'[7]Activas '!$I$118</f>
        <v>0.12267953163197004</v>
      </c>
      <c r="DZ36" s="150">
        <f>+'[7]Activas '!$I$125</f>
        <v>0.12507949338353785</v>
      </c>
      <c r="EA36" s="146">
        <f>+'[7]Activas '!$I$126</f>
        <v>0.11721275212161283</v>
      </c>
      <c r="EB36" s="146">
        <f>+'[7]Activas '!$I$127</f>
        <v>0.1298313108863865</v>
      </c>
      <c r="EC36" s="148">
        <f>+'[7]Activas '!$I$128</f>
        <v>0.12286813974306324</v>
      </c>
      <c r="ED36" s="150">
        <f>+'[7]Activas '!$I$134</f>
        <v>0.11642782585979508</v>
      </c>
      <c r="EE36" s="8">
        <f>+'[7]Activas '!$I$135</f>
        <v>0.11828647309190432</v>
      </c>
      <c r="EF36" s="146">
        <f>+'[7]Activas '!$I$136</f>
        <v>0.12482083433277674</v>
      </c>
      <c r="EG36" s="148">
        <f>+'[7]Activas '!$I$137</f>
        <v>0.10952530116982583</v>
      </c>
      <c r="EH36" s="146">
        <f>+'[7]Activas '!$I$143</f>
        <v>9.3989647286296454E-2</v>
      </c>
      <c r="EI36" s="146">
        <f>+'[7]Activas '!$I$144</f>
        <v>0.11516601873418571</v>
      </c>
      <c r="EJ36" s="146">
        <f>+'[7]Activas '!$I$145</f>
        <v>0.10943802819650429</v>
      </c>
      <c r="EK36" s="146">
        <f>+'[7]Activas '!$I$146</f>
        <v>0.11303480873897918</v>
      </c>
      <c r="EL36" s="146">
        <f>+'[7]Activas '!$I$147</f>
        <v>0.10396167544288187</v>
      </c>
      <c r="EM36" s="150">
        <f>+'[9]Activas '!$I$154</f>
        <v>0.11049383150979508</v>
      </c>
      <c r="EN36" s="146">
        <f>+'[9]Activas '!$I$155</f>
        <v>0.12016612064804355</v>
      </c>
      <c r="EO36" s="146">
        <f>+'[9]Activas '!$I$156</f>
        <v>0.10834885025186902</v>
      </c>
      <c r="EP36" s="148">
        <f>+'[9]Activas '!$I$157</f>
        <v>0.12110245070321644</v>
      </c>
      <c r="EQ36" s="150">
        <f>+'[9]Activas '!$I$163</f>
        <v>0.10838973522710568</v>
      </c>
      <c r="ER36" s="8">
        <f>+'[9]Activas '!$I$164</f>
        <v>0.11670327528376495</v>
      </c>
      <c r="ES36" s="146">
        <f>+'[9]Activas '!$I$165</f>
        <v>0.10253821650034065</v>
      </c>
      <c r="ET36" s="148">
        <f>+'[9]Activas '!$I$166</f>
        <v>0.1017090215738701</v>
      </c>
      <c r="EU36" s="150">
        <f>+'[9]Activas '!$I$172</f>
        <v>0.10211875848754584</v>
      </c>
      <c r="EV36" s="146">
        <f>+'[9]Activas '!$I$173</f>
        <v>0.11687927962194203</v>
      </c>
      <c r="EW36" s="8">
        <f>+'[9]Activas '!$I$174</f>
        <v>0.11414616947336557</v>
      </c>
      <c r="EX36" s="148">
        <f>+'[9]Activas '!$I$175</f>
        <v>0.10480524355106814</v>
      </c>
      <c r="EY36" s="147">
        <f>+'[9]Activas '!$I$181</f>
        <v>0.10465811874792125</v>
      </c>
      <c r="EZ36" s="8">
        <f>+'[9]Activas '!$I$182</f>
        <v>0.10163179256781124</v>
      </c>
      <c r="FA36" s="149">
        <f>+'[9]Activas '!$I$183</f>
        <v>0.10844076833745733</v>
      </c>
      <c r="FB36" s="8">
        <f>+'[9]Activas '!$I$184</f>
        <v>0.10265425588558293</v>
      </c>
      <c r="FC36" s="151">
        <f>+'[10]Activas '!$I$185</f>
        <v>0.1078405373604151</v>
      </c>
    </row>
    <row r="37" spans="1:159" x14ac:dyDescent="0.2">
      <c r="A37" s="7" t="s">
        <v>20</v>
      </c>
      <c r="B37" s="35">
        <v>0.15609999999999999</v>
      </c>
      <c r="C37" s="35">
        <v>0.1517</v>
      </c>
      <c r="D37" s="35">
        <v>0.15620000000000001</v>
      </c>
      <c r="E37" s="35">
        <v>0.16400000000000001</v>
      </c>
      <c r="F37" s="35">
        <v>0.16039999999999999</v>
      </c>
      <c r="G37" s="35">
        <v>0.1522</v>
      </c>
      <c r="H37" s="35">
        <v>0.15690000000000001</v>
      </c>
      <c r="I37" s="35">
        <v>0.16220000000000001</v>
      </c>
      <c r="J37" s="35">
        <v>0.15629999999999999</v>
      </c>
      <c r="K37" s="35">
        <v>0.1593</v>
      </c>
      <c r="L37" s="35">
        <v>0.15820000000000001</v>
      </c>
      <c r="M37" s="35">
        <v>0.14779999999999999</v>
      </c>
      <c r="N37" s="35">
        <v>0.15720000000000001</v>
      </c>
      <c r="O37" s="35">
        <v>0.15049999999999999</v>
      </c>
      <c r="P37" s="35">
        <v>0.15409999999999999</v>
      </c>
      <c r="Q37" s="35">
        <v>0.15179999999999999</v>
      </c>
      <c r="R37" s="35">
        <v>0.15609999999999999</v>
      </c>
      <c r="S37" s="142">
        <v>0.14510000000000001</v>
      </c>
      <c r="T37" s="142">
        <v>0.15160000000000001</v>
      </c>
      <c r="U37" s="142">
        <v>0.15629999999999999</v>
      </c>
      <c r="V37" s="142">
        <v>0.1656</v>
      </c>
      <c r="W37" s="142">
        <v>0.1623</v>
      </c>
      <c r="X37" s="142">
        <v>0.16993465126347587</v>
      </c>
      <c r="Y37" s="142">
        <v>0.1574816068361363</v>
      </c>
      <c r="Z37" s="143">
        <v>0.15895078996906647</v>
      </c>
      <c r="AA37" s="142">
        <v>0.16080265373272762</v>
      </c>
      <c r="AB37" s="35">
        <v>0.16416317984775552</v>
      </c>
      <c r="AC37" s="35">
        <v>0.14634082005461363</v>
      </c>
      <c r="AD37" s="35">
        <v>0.14134075941722218</v>
      </c>
      <c r="AE37" s="35">
        <v>0.13627285862557637</v>
      </c>
      <c r="AF37" s="35">
        <v>0.15540099451764372</v>
      </c>
      <c r="AG37" s="35">
        <v>0.1609109442219136</v>
      </c>
      <c r="AH37" s="35">
        <v>0.16159657883158488</v>
      </c>
      <c r="AI37" s="35">
        <v>0.16718627072223266</v>
      </c>
      <c r="AJ37" s="35">
        <v>0.17061386816734897</v>
      </c>
      <c r="AK37" s="145">
        <v>0.17238176131917265</v>
      </c>
      <c r="AL37" s="186">
        <v>0.17208290097103177</v>
      </c>
      <c r="AM37" s="146">
        <v>0.16166745427431636</v>
      </c>
      <c r="AN37" s="146">
        <f>+'[6]Activas '!$K$202</f>
        <v>1.1542844154720802E-2</v>
      </c>
      <c r="AO37" s="146">
        <f>+'[6]Activas '!$K$211</f>
        <v>9.1750238950839627E-3</v>
      </c>
      <c r="AP37" s="147">
        <f>+'[6]Activas '!$K212</f>
        <v>4.9175845682387601E-2</v>
      </c>
      <c r="AQ37" s="146">
        <f>+'[6]Activas '!$K213</f>
        <v>0.14634082005461363</v>
      </c>
      <c r="AR37" s="146">
        <f>+'[6]Activas '!$K214</f>
        <v>0.15157903173067466</v>
      </c>
      <c r="AS37" s="146">
        <f>+'[6]Activas '!$K215</f>
        <v>0.16680321092307027</v>
      </c>
      <c r="AT37" s="148">
        <f>+'[6]Activas '!$K216</f>
        <v>0.17014101499703416</v>
      </c>
      <c r="AU37" s="149">
        <f>+'[6]Activas '!$K223</f>
        <v>4.8853095021714935E-2</v>
      </c>
      <c r="AV37" s="146">
        <f>+'[6]Activas '!$K224</f>
        <v>0.14134075941705992</v>
      </c>
      <c r="AW37" s="146">
        <f>+'[6]Activas '!$K225</f>
        <v>0.11048967844939088</v>
      </c>
      <c r="AX37" s="146">
        <f>+'[6]Activas '!$K226</f>
        <v>0.17278848575211714</v>
      </c>
      <c r="AY37" s="147">
        <f>+'[6]Activas '!$K232</f>
        <v>4.1131052212909636E-2</v>
      </c>
      <c r="AZ37" s="146">
        <f>+'[6]Activas '!$K233</f>
        <v>0.13627285862557637</v>
      </c>
      <c r="BA37" s="146">
        <f>+'[6]Activas '!$K234</f>
        <v>0.1406602298460255</v>
      </c>
      <c r="BB37" s="146">
        <f>+'[6]Activas '!$K235</f>
        <v>0.14404094855915794</v>
      </c>
      <c r="BC37" s="148">
        <f>+'[6]Activas '!$K236</f>
        <v>0.156705344194395</v>
      </c>
      <c r="BD37" s="149">
        <f>+'[6]Activas '!$K243</f>
        <v>0.15347188898475031</v>
      </c>
      <c r="BE37" s="146">
        <f>+'[6]Activas '!$K244</f>
        <v>0.16498302152792432</v>
      </c>
      <c r="BF37" s="146">
        <f>+'[6]Activas '!$K245</f>
        <v>0.16104868447305729</v>
      </c>
      <c r="BG37" s="146">
        <f>+'[6]Activas '!$K246</f>
        <v>0.15958837010401838</v>
      </c>
      <c r="BH37" s="147">
        <f>+'[6]Activas '!$K252</f>
        <v>5.4426928843411063E-2</v>
      </c>
      <c r="BI37" s="146">
        <f>+'[6]Activas '!$K253</f>
        <v>0.1609109442219136</v>
      </c>
      <c r="BJ37" s="146">
        <f>+'[6]Activas '!$K254</f>
        <v>0.1624915359883293</v>
      </c>
      <c r="BK37" s="148">
        <f>+'[6]Activas '!$K255</f>
        <v>0.16192598597662389</v>
      </c>
      <c r="BL37" s="149">
        <f>+'[6]Activas '!$K261</f>
        <v>2.6320861741671715E-2</v>
      </c>
      <c r="BM37" s="146">
        <f>+'[6]Activas '!$K262</f>
        <v>0.16159657883158488</v>
      </c>
      <c r="BN37" s="146">
        <f>+'[6]Activas '!$K263</f>
        <v>0.16462844105492483</v>
      </c>
      <c r="BO37" s="146">
        <f>+'[6]Activas '!$K264</f>
        <v>0.16528633952071398</v>
      </c>
      <c r="BP37" s="146">
        <f>+'[6]Activas '!$K265</f>
        <v>0.17003453408983749</v>
      </c>
      <c r="BQ37" s="147">
        <f>+'[6]Activas '!$K272</f>
        <v>2.8677016314309384E-2</v>
      </c>
      <c r="BR37" s="146">
        <f>+'[6]Activas '!$K273</f>
        <v>0.16718627072223266</v>
      </c>
      <c r="BS37" s="146">
        <f>+'[6]Activas '!$K274</f>
        <v>0.16477980287508689</v>
      </c>
      <c r="BT37" s="148">
        <f>+'[6]Activas '!$K275</f>
        <v>0.17272842040644229</v>
      </c>
      <c r="BU37" s="149">
        <f>+'[6]Activas '!$K281</f>
        <v>3.3427095368670022E-2</v>
      </c>
      <c r="BV37" s="146">
        <f>+'[6]Activas '!$K282</f>
        <v>0.17061386816734897</v>
      </c>
      <c r="BW37" s="146">
        <f>+'[6]Activas '!$K283</f>
        <v>0.17413839634783732</v>
      </c>
      <c r="BX37" s="146">
        <f>+'[6]Activas '!$K284</f>
        <v>0.16721233842682018</v>
      </c>
      <c r="BY37" s="147">
        <f>+'[7]Activas '!$K$7</f>
        <v>0.12582251482550511</v>
      </c>
      <c r="BZ37" s="146">
        <f>+'[7]Activas '!$K$8</f>
        <v>0.14013930300066821</v>
      </c>
      <c r="CA37" s="146">
        <f>+'[7]Activas '!$K$9</f>
        <v>0.13109643742872146</v>
      </c>
      <c r="CB37" s="146">
        <f>+'[7]Activas '!$K$10</f>
        <v>0.12302759296801005</v>
      </c>
      <c r="CC37" s="148">
        <f>+'[7]Activas '!$K$11</f>
        <v>0.12063344838671008</v>
      </c>
      <c r="CD37" s="149">
        <f>+'[7]Activas '!$K$18</f>
        <v>0.12151493822809373</v>
      </c>
      <c r="CE37" s="146">
        <f>+'[7]Activas '!$K$19</f>
        <v>0.12747314194074022</v>
      </c>
      <c r="CF37" s="146">
        <f>+'[7]Activas '!$K$20</f>
        <v>0.12954082371211095</v>
      </c>
      <c r="CG37" s="148">
        <f>+'[7]Activas '!$K$21</f>
        <v>0.11508787575360968</v>
      </c>
      <c r="CH37" s="147">
        <f>+'[7]Activas '!$K$27</f>
        <v>0.11388824297591527</v>
      </c>
      <c r="CI37" s="8">
        <f>+'[7]Activas '!$K$28</f>
        <v>0.1218436629183004</v>
      </c>
      <c r="CJ37" s="8">
        <f>+'[7]Activas '!$K$29</f>
        <v>0.12654166856362395</v>
      </c>
      <c r="CK37" s="148">
        <f>+'[7]Activas '!$K$30</f>
        <v>0.12172720611427879</v>
      </c>
      <c r="CL37" s="150">
        <f>+'[7]Activas '!$K$36</f>
        <v>0.10536125728115106</v>
      </c>
      <c r="CM37" s="146">
        <f>+'[7]Activas '!$K$37</f>
        <v>0.13327979208724705</v>
      </c>
      <c r="CN37" s="146">
        <f>+'[7]Activas '!$K$38</f>
        <v>0.12937619651969121</v>
      </c>
      <c r="CO37" s="146">
        <f>+'[7]Activas '!$K$39</f>
        <v>0.1224762139615609</v>
      </c>
      <c r="CP37" s="148">
        <f>+'[7]Activas '!$K$40</f>
        <v>9.3384538997103E-2</v>
      </c>
      <c r="CQ37" s="150">
        <f>+'[7]Activas '!$K$47</f>
        <v>0.10694371667569921</v>
      </c>
      <c r="CR37" s="146">
        <f>+'[7]Activas '!$K$48</f>
        <v>0.12097493202854739</v>
      </c>
      <c r="CS37" s="146">
        <f>+'[7]Activas '!$K$49</f>
        <v>0.12481779462976374</v>
      </c>
      <c r="CT37" s="146">
        <f>+'[7]Activas '!$K$50</f>
        <v>0.12208031839604713</v>
      </c>
      <c r="CU37" s="150">
        <f>+'[7]Activas '!$K$56</f>
        <v>9.2062530206205598E-2</v>
      </c>
      <c r="CV37" s="146">
        <f>+'[7]Activas '!$K$57</f>
        <v>0.12355069858033244</v>
      </c>
      <c r="CW37" s="146">
        <f>+'[7]Activas '!$K$58</f>
        <v>0.12277686859550406</v>
      </c>
      <c r="CX37" s="148">
        <f>+'[7]Activas '!$K$59</f>
        <v>0.12394347714183385</v>
      </c>
      <c r="CY37" s="146">
        <f>+'[7]Activas '!$K$65</f>
        <v>0.12695585417002742</v>
      </c>
      <c r="CZ37" s="146">
        <f>+'[7]Activas '!$K$66</f>
        <v>0.10480759995080668</v>
      </c>
      <c r="DA37" s="146">
        <f>+'[7]Activas '!$K$67</f>
        <v>0.10276003688494165</v>
      </c>
      <c r="DB37" s="146">
        <f>+'[7]Activas '!$K$68</f>
        <v>0.10461081638170452</v>
      </c>
      <c r="DC37" s="148">
        <f>+'[7]Activas '!$K$69</f>
        <v>0.10491909251297302</v>
      </c>
      <c r="DD37" s="146">
        <f>+'[7]Activas '!$K$76</f>
        <v>0.11788110210337099</v>
      </c>
      <c r="DE37" s="146">
        <f>+'[7]Activas '!$K$77</f>
        <v>0.10256803344800361</v>
      </c>
      <c r="DF37" s="146">
        <f>+'[7]Activas '!$K$78</f>
        <v>0.11278450107307442</v>
      </c>
      <c r="DG37" s="146">
        <f>+'[7]Activas '!$K$79</f>
        <v>0.10829763517075086</v>
      </c>
      <c r="DH37" s="150">
        <f>+'[7]Activas '!$K$85</f>
        <v>0.10491511450767019</v>
      </c>
      <c r="DI37" s="146">
        <f>+'[7]Activas '!$K$86</f>
        <v>0.12194130910684411</v>
      </c>
      <c r="DJ37" s="146">
        <f>+'[7]Activas '!$K$87</f>
        <v>0.10515382561492791</v>
      </c>
      <c r="DK37" s="148">
        <f>+'[7]Activas '!$K$88</f>
        <v>0.11757696488877516</v>
      </c>
      <c r="DL37" s="150">
        <f>+'[7]Activas '!$K$94</f>
        <v>0.11424429733029319</v>
      </c>
      <c r="DM37" s="146">
        <f>+'[7]Activas '!$K$95</f>
        <v>0.11710649811520453</v>
      </c>
      <c r="DN37" s="146">
        <f>+'[7]Activas '!$K$96</f>
        <v>0.11849943652886985</v>
      </c>
      <c r="DO37" s="146">
        <f>+'[7]Activas '!$K$97</f>
        <v>0.11685082717121935</v>
      </c>
      <c r="DP37" s="148">
        <f>+'[7]Activas '!$K$98</f>
        <v>0.11243689005270531</v>
      </c>
      <c r="DQ37" s="150">
        <f>+'[7]Activas '!$K$105</f>
        <v>0.11824905285069151</v>
      </c>
      <c r="DR37" s="146">
        <f>+'[7]Activas '!$K$106</f>
        <v>9.0615389333858931E-2</v>
      </c>
      <c r="DS37" s="146">
        <f>+'[7]Activas '!$K$107</f>
        <v>0.118819853316391</v>
      </c>
      <c r="DT37" s="148">
        <f>+'[7]Activas '!$K$108</f>
        <v>0.10637827267434105</v>
      </c>
      <c r="DU37" s="150">
        <f>+'[7]Activas '!$K$114</f>
        <v>0.12161762294315231</v>
      </c>
      <c r="DV37" s="146">
        <f>+'[7]Activas '!$K$115</f>
        <v>0.10371353326443503</v>
      </c>
      <c r="DW37" s="146">
        <f>+'[7]Activas '!$K$116</f>
        <v>0.11251146576823794</v>
      </c>
      <c r="DX37" s="146">
        <f>+'[7]Activas '!$K$117</f>
        <v>0.10145153272764676</v>
      </c>
      <c r="DY37" s="148">
        <f>+'[7]Activas '!$K$118</f>
        <v>0.11065197308729494</v>
      </c>
      <c r="DZ37" s="150">
        <f>+'[7]Activas '!$K$125</f>
        <v>0.12295821700802018</v>
      </c>
      <c r="EA37" s="146">
        <f>+'[7]Activas '!$K$126</f>
        <v>9.2580598592742341E-2</v>
      </c>
      <c r="EB37" s="146">
        <f>+'[7]Activas '!$K$127</f>
        <v>0.1112489122131725</v>
      </c>
      <c r="EC37" s="148">
        <f>+'[7]Activas '!$K$128</f>
        <v>0.11247464838821306</v>
      </c>
      <c r="ED37" s="150">
        <f>+'[7]Activas '!$K$134</f>
        <v>0.11613961823726746</v>
      </c>
      <c r="EE37" s="8">
        <f>+'[7]Activas '!$K$135</f>
        <v>0.12229241174659564</v>
      </c>
      <c r="EF37" s="146">
        <f>+'[7]Activas '!$K$136</f>
        <v>0.10042987295332222</v>
      </c>
      <c r="EG37" s="148">
        <f>+'[7]Activas '!$K$137</f>
        <v>0.11078001980238278</v>
      </c>
      <c r="EH37" s="146">
        <f>+'[7]Activas '!$K$143</f>
        <v>0.11644997506003207</v>
      </c>
      <c r="EI37" s="146">
        <f>+'[7]Activas '!$K$144</f>
        <v>0.11346707062820539</v>
      </c>
      <c r="EJ37" s="146">
        <f>+'[7]Activas '!$K$145</f>
        <v>8.7237541015383641E-2</v>
      </c>
      <c r="EK37" s="146">
        <f>+'[7]Activas '!$K$146</f>
        <v>0.11361532539988903</v>
      </c>
      <c r="EL37" s="146">
        <f>+'[7]Activas '!$K$147</f>
        <v>0.1240080229094864</v>
      </c>
      <c r="EM37" s="150">
        <f>+'[9]Activas '!$K$154</f>
        <v>0.11268799457209365</v>
      </c>
      <c r="EN37" s="146">
        <f>+'[9]Activas '!$K$155</f>
        <v>0.1021229752673443</v>
      </c>
      <c r="EO37" s="146">
        <f>+'[9]Activas '!$K$156</f>
        <v>0.11004271908878474</v>
      </c>
      <c r="EP37" s="148">
        <f>+'[9]Activas '!$K$157</f>
        <v>0.11323843544231318</v>
      </c>
      <c r="EQ37" s="150">
        <f>+'[9]Activas '!$K$163</f>
        <v>0.11629731467352936</v>
      </c>
      <c r="ER37" s="8">
        <f>+'[9]Activas '!$K$164</f>
        <v>0.11384142114885497</v>
      </c>
      <c r="ES37" s="146">
        <f>+'[9]Activas '!$K$165</f>
        <v>0.11227629028328492</v>
      </c>
      <c r="ET37" s="148">
        <f>+'[9]Activas '!$K$166</f>
        <v>0.10939877775718049</v>
      </c>
      <c r="EU37" s="150">
        <f>+'[9]Activas '!$K$172</f>
        <v>9.4184220481952297E-2</v>
      </c>
      <c r="EV37" s="146">
        <f>+'[9]Activas '!$K$173</f>
        <v>0.10235545577450182</v>
      </c>
      <c r="EW37" s="8">
        <f>+'[9]Activas '!$K$174</f>
        <v>0.11742969690854956</v>
      </c>
      <c r="EX37" s="148">
        <f>+'[9]Activas '!$K$175</f>
        <v>9.1045428450846969E-2</v>
      </c>
      <c r="EY37" s="147">
        <f>+'[9]Activas '!$K$181</f>
        <v>0.10904243836049893</v>
      </c>
      <c r="EZ37" s="8">
        <f>+'[9]Activas '!$K$182</f>
        <v>0.10859703399765533</v>
      </c>
      <c r="FA37" s="149">
        <f>+'[9]Activas '!$K$183</f>
        <v>8.2601563494735117E-2</v>
      </c>
      <c r="FB37" s="8">
        <f>+'[9]Activas '!$K$184</f>
        <v>0.11458413981004506</v>
      </c>
      <c r="FC37" s="151">
        <f>+'[10]Activas '!$K$185</f>
        <v>9.8232869745871004E-2</v>
      </c>
    </row>
    <row r="38" spans="1:159" x14ac:dyDescent="0.2">
      <c r="A38" s="9" t="s">
        <v>14</v>
      </c>
      <c r="B38" s="10">
        <v>0.15790000000000001</v>
      </c>
      <c r="C38" s="10">
        <v>0.15390000000000001</v>
      </c>
      <c r="D38" s="10">
        <v>0.15509999999999999</v>
      </c>
      <c r="E38" s="10">
        <v>0.15820000000000001</v>
      </c>
      <c r="F38" s="10">
        <v>0.15770000000000001</v>
      </c>
      <c r="G38" s="10">
        <v>0.15759999999999999</v>
      </c>
      <c r="H38" s="10">
        <v>0.15509999999999999</v>
      </c>
      <c r="I38" s="10">
        <v>0.15609999999999999</v>
      </c>
      <c r="J38" s="10">
        <v>0.155</v>
      </c>
      <c r="K38" s="10">
        <v>0.1512</v>
      </c>
      <c r="L38" s="10">
        <v>0.157</v>
      </c>
      <c r="M38" s="10">
        <v>0.151</v>
      </c>
      <c r="N38" s="10">
        <v>0.14879999999999999</v>
      </c>
      <c r="O38" s="10">
        <v>0.1482</v>
      </c>
      <c r="P38" s="10">
        <v>0.15440000000000001</v>
      </c>
      <c r="Q38" s="10">
        <v>0.153</v>
      </c>
      <c r="R38" s="10">
        <v>0.15579999999999999</v>
      </c>
      <c r="S38" s="159">
        <v>0.15190000000000001</v>
      </c>
      <c r="T38" s="159">
        <v>0.1522</v>
      </c>
      <c r="U38" s="159">
        <v>0.157</v>
      </c>
      <c r="V38" s="159">
        <v>0.16039999999999999</v>
      </c>
      <c r="W38" s="159">
        <v>0.1537</v>
      </c>
      <c r="X38" s="159">
        <v>0.15881254564914138</v>
      </c>
      <c r="Y38" s="159">
        <v>0.15549575701799623</v>
      </c>
      <c r="Z38" s="160">
        <v>0.15851879394572377</v>
      </c>
      <c r="AA38" s="159">
        <v>0.16003555086468238</v>
      </c>
      <c r="AB38" s="10">
        <v>0.15706664772594253</v>
      </c>
      <c r="AC38" s="10">
        <v>0.15274913086861844</v>
      </c>
      <c r="AD38" s="10">
        <v>0.15269296013579192</v>
      </c>
      <c r="AE38" s="10">
        <v>0.14855918002828444</v>
      </c>
      <c r="AF38" s="10">
        <v>0.16029016961336012</v>
      </c>
      <c r="AG38" s="10">
        <v>0.16023375008913235</v>
      </c>
      <c r="AH38" s="10">
        <v>0.15834554598659156</v>
      </c>
      <c r="AI38" s="10">
        <v>0.16104623391142661</v>
      </c>
      <c r="AJ38" s="10">
        <v>0.16823728786096812</v>
      </c>
      <c r="AK38" s="162">
        <v>0.16650014315254433</v>
      </c>
      <c r="AL38" s="189">
        <v>0.16505019306267607</v>
      </c>
      <c r="AM38" s="163">
        <v>0.15734758727826206</v>
      </c>
      <c r="AN38" s="163">
        <f>+'[6]Activas '!$L$198</f>
        <v>0.15937165727579969</v>
      </c>
      <c r="AO38" s="163">
        <f>+'[6]Activas '!$L$207</f>
        <v>0.15810566092459136</v>
      </c>
      <c r="AP38" s="235">
        <f>+'[6]Activas '!$L212</f>
        <v>0</v>
      </c>
      <c r="AQ38" s="236">
        <f>+'[6]Activas '!$L213</f>
        <v>0</v>
      </c>
      <c r="AR38" s="236">
        <f>+'[6]Activas '!$L214</f>
        <v>0.15457716632992649</v>
      </c>
      <c r="AS38" s="163">
        <f>+'[6]Activas '!$L215</f>
        <v>0.16187192407546644</v>
      </c>
      <c r="AT38" s="165">
        <f>+'[6]Activas '!$L216</f>
        <v>0.15917656417163986</v>
      </c>
      <c r="AU38" s="166">
        <f>+'[6]Activas '!$L223</f>
        <v>0</v>
      </c>
      <c r="AV38" s="163">
        <f>+'[6]Activas '!$L224</f>
        <v>0</v>
      </c>
      <c r="AW38" s="163">
        <f>+'[6]Activas '!$L225</f>
        <v>0.13387257603091229</v>
      </c>
      <c r="AX38" s="163">
        <f>+'[6]Activas '!$L226</f>
        <v>0.1565250550379125</v>
      </c>
      <c r="AY38" s="164">
        <f>+'[6]Activas '!$L232</f>
        <v>0</v>
      </c>
      <c r="AZ38" s="163">
        <f>+'[6]Activas '!$L233</f>
        <v>0</v>
      </c>
      <c r="BA38" s="163">
        <f>+'[6]Activas '!$L234</f>
        <v>0.15092179104330772</v>
      </c>
      <c r="BB38" s="163">
        <f>+'[6]Activas '!$L235</f>
        <v>0.15330004336062841</v>
      </c>
      <c r="BC38" s="165">
        <f>+'[6]Activas '!$L236</f>
        <v>0.158546229982923</v>
      </c>
      <c r="BD38" s="166">
        <f>+'[6]Activas '!$L243</f>
        <v>0.15476994837494534</v>
      </c>
      <c r="BE38" s="163">
        <f>+'[6]Activas '!$L244</f>
        <v>0.16107831773493825</v>
      </c>
      <c r="BF38" s="163">
        <f>+'[6]Activas '!$L245</f>
        <v>0.16356773921399448</v>
      </c>
      <c r="BG38" s="163">
        <f>+'[6]Activas '!$L246</f>
        <v>0.16009819476450282</v>
      </c>
      <c r="BH38" s="164">
        <f>+'[6]Activas '!$L252</f>
        <v>0</v>
      </c>
      <c r="BI38" s="163">
        <f>+'[6]Activas '!$L253</f>
        <v>0</v>
      </c>
      <c r="BJ38" s="163">
        <f>+'[6]Activas '!$L254</f>
        <v>0.16000274144404766</v>
      </c>
      <c r="BK38" s="165">
        <f>+'[6]Activas '!$L255</f>
        <v>0.16171694379733798</v>
      </c>
      <c r="BL38" s="166">
        <f>+'[6]Activas '!$L261</f>
        <v>0</v>
      </c>
      <c r="BM38" s="163">
        <f>+'[6]Activas '!$L262</f>
        <v>0</v>
      </c>
      <c r="BN38" s="163">
        <f>+'[6]Activas '!$L263</f>
        <v>0.1444931295790903</v>
      </c>
      <c r="BO38" s="163">
        <f>+'[6]Activas '!$L264</f>
        <v>0.15730366251509187</v>
      </c>
      <c r="BP38" s="163">
        <f>+'[6]Activas '!$L265</f>
        <v>0.16716484151568001</v>
      </c>
      <c r="BQ38" s="164">
        <f>+'[6]Activas '!$L272</f>
        <v>0</v>
      </c>
      <c r="BR38" s="163">
        <f>+'[6]Activas '!$L273</f>
        <v>0</v>
      </c>
      <c r="BS38" s="163">
        <f>+'[6]Activas '!$L274</f>
        <v>0.17108038357758482</v>
      </c>
      <c r="BT38" s="165">
        <f>+'[6]Activas '!$L275</f>
        <v>0.16852190418717822</v>
      </c>
      <c r="BU38" s="166">
        <f>+'[6]Activas '!$L281</f>
        <v>0</v>
      </c>
      <c r="BV38" s="163">
        <f>+'[6]Activas '!$L282</f>
        <v>0</v>
      </c>
      <c r="BW38" s="163">
        <f>+'[6]Activas '!$L283</f>
        <v>0.16973066254155028</v>
      </c>
      <c r="BX38" s="163">
        <f>+'[6]Activas '!$L284</f>
        <v>0.16535946641774169</v>
      </c>
      <c r="BY38" s="164">
        <f>+'[7]Activas '!$L$7</f>
        <v>0.12760422021337609</v>
      </c>
      <c r="BZ38" s="163">
        <f>+'[7]Activas '!$L$8</f>
        <v>0.13633431422274223</v>
      </c>
      <c r="CA38" s="163">
        <f>+'[7]Activas '!$L$9</f>
        <v>0.13015584087448337</v>
      </c>
      <c r="CB38" s="163">
        <f>+'[7]Activas '!$L$10</f>
        <v>0.11427344728401795</v>
      </c>
      <c r="CC38" s="237">
        <f>+'[7]Activas '!$L$11</f>
        <v>0.10873947824934888</v>
      </c>
      <c r="CD38" s="166">
        <f>+'[7]Activas '!$L$18</f>
        <v>0.12481968854061996</v>
      </c>
      <c r="CE38" s="163">
        <f>+'[7]Activas '!$L$19</f>
        <v>0.13365884680273826</v>
      </c>
      <c r="CF38" s="163">
        <f>+'[7]Activas '!$L$20</f>
        <v>0.13299511063018793</v>
      </c>
      <c r="CG38" s="165">
        <f>+'[7]Activas '!$L$21</f>
        <v>0.12792221089654848</v>
      </c>
      <c r="CH38" s="164">
        <f>+'[7]Activas '!$L$27</f>
        <v>0.1149004304391423</v>
      </c>
      <c r="CI38" s="31">
        <f>+'[7]Activas '!$L$28</f>
        <v>0.11159105695051127</v>
      </c>
      <c r="CJ38" s="31">
        <f>+'[7]Activas '!$L$29</f>
        <v>0.12896872203416182</v>
      </c>
      <c r="CK38" s="165">
        <f>+'[7]Activas '!$L$30</f>
        <v>0.12464016174701423</v>
      </c>
      <c r="CL38" s="167">
        <f>+'[7]Activas '!$L$36</f>
        <v>0.12475759746236254</v>
      </c>
      <c r="CM38" s="163">
        <f>+'[7]Activas '!$L$37</f>
        <v>0.12547555769529301</v>
      </c>
      <c r="CN38" s="163">
        <f>+'[7]Activas '!$L$38</f>
        <v>0.13020176301977582</v>
      </c>
      <c r="CO38" s="163">
        <f>+'[7]Activas '!$L$39</f>
        <v>0.11966582561093943</v>
      </c>
      <c r="CP38" s="165">
        <f>+'[7]Activas '!$L$40</f>
        <v>0.10431420376687392</v>
      </c>
      <c r="CQ38" s="167">
        <f>+'[7]Activas '!$L$47</f>
        <v>0.11840755653461385</v>
      </c>
      <c r="CR38" s="163">
        <f>+'[7]Activas '!$L$48</f>
        <v>0.12007959666450235</v>
      </c>
      <c r="CS38" s="163">
        <f>+'[7]Activas '!$L$49</f>
        <v>0.11945401516677273</v>
      </c>
      <c r="CT38" s="163">
        <f>+'[7]Activas '!$L$50</f>
        <v>0.11876636720109918</v>
      </c>
      <c r="CU38" s="167">
        <f>+'[7]Activas '!$L$56</f>
        <v>0.1051285404524437</v>
      </c>
      <c r="CV38" s="163">
        <f>+'[7]Activas '!$L$57</f>
        <v>0.12648141074310285</v>
      </c>
      <c r="CW38" s="163">
        <f>+'[7]Activas '!$L$58</f>
        <v>0.12321274274889618</v>
      </c>
      <c r="CX38" s="165">
        <f>+'[7]Activas '!$L$59</f>
        <v>0.12338781241571817</v>
      </c>
      <c r="CY38" s="163">
        <f>+'[7]Activas '!$L$65</f>
        <v>0.13044418052720999</v>
      </c>
      <c r="CZ38" s="163">
        <f>+'[7]Activas '!$L$66</f>
        <v>0.11486891414553781</v>
      </c>
      <c r="DA38" s="163">
        <f>+'[7]Activas '!$L$67</f>
        <v>0.11773308886375064</v>
      </c>
      <c r="DB38" s="163">
        <f>+'[7]Activas '!$L$68</f>
        <v>0.11509032498843393</v>
      </c>
      <c r="DC38" s="165">
        <f>+'[7]Activas '!$L$69</f>
        <v>0.10107545309159983</v>
      </c>
      <c r="DD38" s="163">
        <f>+'[7]Activas '!$L$76</f>
        <v>0.1213217820707839</v>
      </c>
      <c r="DE38" s="163">
        <f>+'[7]Activas '!$L$77</f>
        <v>0.11075343769963955</v>
      </c>
      <c r="DF38" s="163">
        <f>+'[7]Activas '!$L$78</f>
        <v>0.1233581731315208</v>
      </c>
      <c r="DG38" s="163">
        <f>+'[7]Activas '!$L$79</f>
        <v>0.11628851207065038</v>
      </c>
      <c r="DH38" s="167">
        <f>+'[7]Activas '!$L$85</f>
        <v>0.12112703360312158</v>
      </c>
      <c r="DI38" s="163">
        <f>+'[7]Activas '!$L$86</f>
        <v>0.12521912999981533</v>
      </c>
      <c r="DJ38" s="163">
        <f>+'[7]Activas '!$L$87</f>
        <v>0.11536852893325439</v>
      </c>
      <c r="DK38" s="165">
        <f>+'[7]Activas '!$L$88</f>
        <v>0.11933325687173406</v>
      </c>
      <c r="DL38" s="167">
        <f>+'[7]Activas '!$L$94</f>
        <v>0.11993767651396282</v>
      </c>
      <c r="DM38" s="163">
        <f>+'[7]Activas '!$L$95</f>
        <v>0.12031670089471923</v>
      </c>
      <c r="DN38" s="163">
        <f>+'[7]Activas '!$L$96</f>
        <v>0.1198787288691613</v>
      </c>
      <c r="DO38" s="163">
        <f>+'[7]Activas '!$L$97</f>
        <v>0.12020119685569469</v>
      </c>
      <c r="DP38" s="165">
        <f>+'[7]Activas '!$L$98</f>
        <v>0.11297711435035276</v>
      </c>
      <c r="DQ38" s="167">
        <f>+'[7]Activas '!$L$105</f>
        <v>0.11343433055849539</v>
      </c>
      <c r="DR38" s="163">
        <f>+'[7]Activas '!$L$106</f>
        <v>0.10510370973377028</v>
      </c>
      <c r="DS38" s="163">
        <f>+'[7]Activas '!$L$107</f>
        <v>0.11383418446906457</v>
      </c>
      <c r="DT38" s="165">
        <f>+'[7]Activas '!$L$108</f>
        <v>0.11147050983164009</v>
      </c>
      <c r="DU38" s="167">
        <f>+'[7]Activas '!$L$114</f>
        <v>0.1163646624104146</v>
      </c>
      <c r="DV38" s="163">
        <f>+'[7]Activas '!$L$115</f>
        <v>0.11021155070479727</v>
      </c>
      <c r="DW38" s="163">
        <f>+'[7]Activas '!$L$116</f>
        <v>0.11049280706815981</v>
      </c>
      <c r="DX38" s="163">
        <f>+'[7]Activas '!$L$117</f>
        <v>0.10750795717352821</v>
      </c>
      <c r="DY38" s="165">
        <f>+'[7]Activas '!$L$118</f>
        <v>0.12114901422659255</v>
      </c>
      <c r="DZ38" s="167">
        <f>+'[7]Activas '!$L$125</f>
        <v>0.12429703369566811</v>
      </c>
      <c r="EA38" s="163">
        <f>+'[7]Activas '!$L$126</f>
        <v>0.11013958937414797</v>
      </c>
      <c r="EB38" s="163">
        <f>+'[7]Activas '!$L$127</f>
        <v>0.12312578709496119</v>
      </c>
      <c r="EC38" s="165">
        <f>+'[7]Activas '!$L$128</f>
        <v>0.11979214520310741</v>
      </c>
      <c r="ED38" s="167">
        <f>+'[7]Activas '!$L$134</f>
        <v>0.11634318039159487</v>
      </c>
      <c r="EE38" s="31">
        <f>+'[7]Activas '!$L$135</f>
        <v>0.11905146168923558</v>
      </c>
      <c r="EF38" s="163">
        <f>+'[7]Activas '!$L$136</f>
        <v>0.11348760357502898</v>
      </c>
      <c r="EG38" s="165">
        <f>+'[7]Activas '!$L$137</f>
        <v>0.10997023980632081</v>
      </c>
      <c r="EH38" s="163">
        <f>+'[7]Activas '!$L$143</f>
        <v>9.6930875491105462E-2</v>
      </c>
      <c r="EI38" s="163">
        <f>+'[7]Activas '!$L$144</f>
        <v>0.11433403065132228</v>
      </c>
      <c r="EJ38" s="163">
        <f>+'[7]Activas '!$L$145</f>
        <v>0.10010899859066538</v>
      </c>
      <c r="EK38" s="163">
        <f>+'[7]Activas '!$L$146</f>
        <v>0.11324146361861083</v>
      </c>
      <c r="EL38" s="163">
        <f>+'[7]Activas '!$L$147</f>
        <v>0.11005085999021408</v>
      </c>
      <c r="EM38" s="167">
        <f>+'[9]Activas '!$L$154</f>
        <v>0.11124871101667166</v>
      </c>
      <c r="EN38" s="163">
        <f>+'[9]Activas '!$L$155</f>
        <v>0.11175385938729138</v>
      </c>
      <c r="EO38" s="163">
        <f>+'[9]Activas '!$L$156</f>
        <v>0.10904358981028713</v>
      </c>
      <c r="EP38" s="165">
        <f>+'[9]Activas '!$L$157</f>
        <v>0.11839005282010978</v>
      </c>
      <c r="EQ38" s="167">
        <f>+'[9]Activas '!$L$163</f>
        <v>0.11096903312393058</v>
      </c>
      <c r="ER38" s="31">
        <f>+'[9]Activas '!$L$164</f>
        <v>0.11579704916300169</v>
      </c>
      <c r="ES38" s="163">
        <f>+'[9]Activas '!$L$165</f>
        <v>0.10586055719834009</v>
      </c>
      <c r="ET38" s="165">
        <f>+'[9]Activas '!$L$166</f>
        <v>0.10354492199465508</v>
      </c>
      <c r="EU38" s="167">
        <f>+'[9]Activas '!$L$172</f>
        <v>9.8243906968353445E-2</v>
      </c>
      <c r="EV38" s="163">
        <f>+'[9]Activas '!$L$173</f>
        <v>0.10648762489984602</v>
      </c>
      <c r="EW38" s="31">
        <f>+'[9]Activas '!$L$174</f>
        <v>0.11521648068427562</v>
      </c>
      <c r="EX38" s="165">
        <f>+'[9]Activas '!$L$175</f>
        <v>9.7627733198055344E-2</v>
      </c>
      <c r="EY38" s="164">
        <f>+'[9]Activas '!$L$181</f>
        <v>0.10641374546179702</v>
      </c>
      <c r="EZ38" s="31">
        <f>+'[9]Activas '!$L$182</f>
        <v>0.10452983363612485</v>
      </c>
      <c r="FA38" s="166">
        <f>+'[9]Activas '!$L$183</f>
        <v>9.5718725760866735E-2</v>
      </c>
      <c r="FB38" s="31">
        <f>+'[9]Activas '!$L$184</f>
        <v>0.1071124337315091</v>
      </c>
      <c r="FC38" s="168">
        <f>+'[10]Activas '!$L$185</f>
        <v>0.10306839961732567</v>
      </c>
    </row>
    <row r="39" spans="1:159" x14ac:dyDescent="0.2">
      <c r="A39" s="12" t="s">
        <v>16</v>
      </c>
      <c r="B39" s="188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1"/>
      <c r="AA39" s="190"/>
      <c r="AB39" s="190"/>
      <c r="AC39" s="190"/>
      <c r="AD39" s="190"/>
      <c r="AE39" s="238"/>
      <c r="AF39" s="18"/>
      <c r="AG39" s="18"/>
      <c r="AH39" s="18"/>
      <c r="AI39" s="18"/>
      <c r="AJ39" s="18"/>
      <c r="AK39" s="239"/>
      <c r="AL39" s="240"/>
      <c r="AM39" s="241"/>
      <c r="AN39" s="241"/>
      <c r="AO39" s="241"/>
      <c r="AP39" s="242"/>
      <c r="AQ39" s="241"/>
      <c r="AR39" s="43"/>
      <c r="AS39" s="14"/>
      <c r="AT39" s="175"/>
      <c r="AU39" s="195"/>
      <c r="AV39" s="197"/>
      <c r="AW39" s="197"/>
      <c r="AX39" s="197"/>
      <c r="AY39" s="243"/>
      <c r="AZ39" s="176"/>
      <c r="BA39" s="43"/>
      <c r="BB39" s="200"/>
      <c r="BC39" s="201"/>
      <c r="BD39" s="202"/>
      <c r="BE39" s="200"/>
      <c r="BF39" s="200"/>
      <c r="BG39" s="200"/>
      <c r="BH39" s="203"/>
      <c r="BI39" s="200"/>
      <c r="BJ39" s="200"/>
      <c r="BK39" s="201"/>
      <c r="BL39" s="202"/>
      <c r="BM39" s="200"/>
      <c r="BN39" s="200"/>
      <c r="BO39" s="200"/>
      <c r="BP39" s="200"/>
      <c r="BQ39" s="203"/>
      <c r="BR39" s="200"/>
      <c r="BS39" s="200"/>
      <c r="BT39" s="201"/>
      <c r="BU39" s="202"/>
      <c r="BV39" s="200"/>
      <c r="BW39" s="200"/>
      <c r="BX39" s="200"/>
      <c r="BY39" s="203"/>
      <c r="BZ39" s="200"/>
      <c r="CA39" s="200"/>
      <c r="CB39" s="200"/>
      <c r="CC39" s="201"/>
      <c r="CD39" s="202"/>
      <c r="CE39" s="200"/>
      <c r="CF39" s="200"/>
      <c r="CG39" s="201"/>
      <c r="CH39" s="203"/>
      <c r="CI39" s="199"/>
      <c r="CJ39" s="199"/>
      <c r="CK39" s="201"/>
      <c r="CL39" s="204"/>
      <c r="CM39" s="200"/>
      <c r="CN39" s="200"/>
      <c r="CO39" s="200"/>
      <c r="CP39" s="201"/>
      <c r="CQ39" s="204"/>
      <c r="CR39" s="200"/>
      <c r="CS39" s="200"/>
      <c r="CT39" s="200"/>
      <c r="CU39" s="204"/>
      <c r="CV39" s="200"/>
      <c r="CW39" s="200"/>
      <c r="CX39" s="201"/>
      <c r="CY39" s="200"/>
      <c r="CZ39" s="200"/>
      <c r="DA39" s="200"/>
      <c r="DB39" s="200"/>
      <c r="DC39" s="201"/>
      <c r="DD39" s="200"/>
      <c r="DE39" s="200"/>
      <c r="DF39" s="200"/>
      <c r="DG39" s="200"/>
      <c r="DH39" s="204"/>
      <c r="DI39" s="200"/>
      <c r="DJ39" s="200"/>
      <c r="DK39" s="201"/>
      <c r="DL39" s="204"/>
      <c r="DM39" s="200"/>
      <c r="DN39" s="200"/>
      <c r="DO39" s="200"/>
      <c r="DP39" s="201"/>
      <c r="DQ39" s="204"/>
      <c r="DR39" s="200"/>
      <c r="DS39" s="200"/>
      <c r="DT39" s="201"/>
      <c r="DU39" s="204"/>
      <c r="DV39" s="200"/>
      <c r="DW39" s="200"/>
      <c r="DX39" s="200"/>
      <c r="DY39" s="201"/>
      <c r="DZ39" s="204"/>
      <c r="EA39" s="200"/>
      <c r="EB39" s="200"/>
      <c r="EC39" s="201"/>
      <c r="ED39" s="204"/>
      <c r="EE39" s="199"/>
      <c r="EF39" s="200"/>
      <c r="EG39" s="201"/>
      <c r="EH39" s="200"/>
      <c r="EI39" s="200"/>
      <c r="EJ39" s="200"/>
      <c r="EK39" s="200"/>
      <c r="EL39" s="200"/>
      <c r="EM39" s="204"/>
      <c r="EN39" s="200"/>
      <c r="EO39" s="200"/>
      <c r="EP39" s="201"/>
      <c r="EQ39" s="204"/>
      <c r="ER39" s="199"/>
      <c r="ES39" s="200"/>
      <c r="ET39" s="201"/>
      <c r="EU39" s="204"/>
      <c r="EV39" s="200"/>
      <c r="EW39" s="199"/>
      <c r="EX39" s="201"/>
      <c r="EY39" s="203"/>
      <c r="EZ39" s="199"/>
      <c r="FA39" s="202"/>
      <c r="FB39" s="199"/>
      <c r="FC39" s="205"/>
    </row>
    <row r="40" spans="1:159" ht="13.5" thickBot="1" x14ac:dyDescent="0.25">
      <c r="A40" s="15" t="s">
        <v>17</v>
      </c>
      <c r="B40" s="206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8"/>
      <c r="AA40" s="207"/>
      <c r="AB40" s="207"/>
      <c r="AC40" s="207"/>
      <c r="AD40" s="207"/>
      <c r="AE40" s="209">
        <v>0.15066324273059742</v>
      </c>
      <c r="AF40" s="16">
        <v>0.15933801046937365</v>
      </c>
      <c r="AG40" s="16">
        <v>0.1624095349039909</v>
      </c>
      <c r="AH40" s="16">
        <v>0.16178731531044829</v>
      </c>
      <c r="AI40" s="16">
        <v>0.16391306221440738</v>
      </c>
      <c r="AJ40" s="16">
        <v>0.17089180083167366</v>
      </c>
      <c r="AK40" s="210">
        <v>0.16945529417234989</v>
      </c>
      <c r="AL40" s="211">
        <v>0.16842733834241802</v>
      </c>
      <c r="AM40" s="44">
        <v>0.16183889248796074</v>
      </c>
      <c r="AN40" s="44">
        <f>+'[6]Activas '!$X$202</f>
        <v>0</v>
      </c>
      <c r="AO40" s="44">
        <f>+'[6]Activas '!$X$207</f>
        <v>0.15259894559847004</v>
      </c>
      <c r="AP40" s="244">
        <f>+'[6]Activas '!$X212</f>
        <v>0</v>
      </c>
      <c r="AQ40" s="245">
        <f>+'[6]Activas '!$X213</f>
        <v>0</v>
      </c>
      <c r="AR40" s="44">
        <f>+'[6]Activas '!$X214</f>
        <v>0.16569227282798854</v>
      </c>
      <c r="AS40" s="44">
        <f>+'[6]Activas '!$X215</f>
        <v>0.16080964728994115</v>
      </c>
      <c r="AT40" s="213">
        <f>+'[6]Activas '!$X216</f>
        <v>0.14280465291978245</v>
      </c>
      <c r="AU40" s="50">
        <f>+'[6]Activas '!$X223</f>
        <v>0</v>
      </c>
      <c r="AV40" s="44">
        <f>+'[6]Activas '!$X224</f>
        <v>0</v>
      </c>
      <c r="AW40" s="44">
        <f>+'[6]Activas '!$X225</f>
        <v>0.13632049290885154</v>
      </c>
      <c r="AX40" s="44">
        <f>+'[6]Activas '!$X226</f>
        <v>0.15810570066172444</v>
      </c>
      <c r="AY40" s="212">
        <f>+'[6]Activas '!$X232</f>
        <v>0</v>
      </c>
      <c r="AZ40" s="44">
        <f>+'[6]Activas '!$X233</f>
        <v>0</v>
      </c>
      <c r="BA40" s="44">
        <f>+'[6]Activas '!$X234</f>
        <v>0.15066324273059742</v>
      </c>
      <c r="BB40" s="44">
        <f>+'[6]Activas '!$X235</f>
        <v>0.15267642313649571</v>
      </c>
      <c r="BC40" s="213">
        <f>+'[6]Activas '!$X236</f>
        <v>0.15667532351500049</v>
      </c>
      <c r="BD40" s="50">
        <f>+'[6]Activas '!$X243</f>
        <v>0.1679694406300149</v>
      </c>
      <c r="BE40" s="44">
        <f>+'[6]Activas '!$X244</f>
        <v>0.15933801046919779</v>
      </c>
      <c r="BF40" s="44">
        <f>+'[6]Activas '!$X245</f>
        <v>0.15735802488815967</v>
      </c>
      <c r="BG40" s="44">
        <f>+'[6]Activas '!$X246</f>
        <v>0.16366629834394372</v>
      </c>
      <c r="BH40" s="212">
        <f>+'[6]Activas '!$X252</f>
        <v>0</v>
      </c>
      <c r="BI40" s="44">
        <f>+'[6]Activas '!$X253</f>
        <v>0</v>
      </c>
      <c r="BJ40" s="44">
        <f>+'[6]Activas '!$X254</f>
        <v>0.16378559047565103</v>
      </c>
      <c r="BK40" s="213">
        <f>+'[6]Activas '!$X255</f>
        <v>0.16276462757382304</v>
      </c>
      <c r="BL40" s="50">
        <f>+'[6]Activas '!$X261</f>
        <v>0</v>
      </c>
      <c r="BM40" s="44">
        <f>+'[6]Activas '!$X262</f>
        <v>0</v>
      </c>
      <c r="BN40" s="44">
        <f>+'[6]Activas '!$X263</f>
        <v>0.16703988940560394</v>
      </c>
      <c r="BO40" s="44">
        <f>+'[6]Activas '!$X264</f>
        <v>0.16176390262160023</v>
      </c>
      <c r="BP40" s="44">
        <f>+'[6]Activas '!$X265</f>
        <v>0.15708656040282376</v>
      </c>
      <c r="BQ40" s="212">
        <f>+'[6]Activas '!$X272</f>
        <v>0.16391306221316163</v>
      </c>
      <c r="BR40" s="44">
        <f>+'[6]Activas '!$X273</f>
        <v>0</v>
      </c>
      <c r="BS40" s="44">
        <f>+'[6]Activas '!$X274</f>
        <v>0</v>
      </c>
      <c r="BT40" s="213">
        <f>+'[6]Activas '!$X275</f>
        <v>0</v>
      </c>
      <c r="BU40" s="50">
        <f>+'[6]Activas '!$X281</f>
        <v>0.18135522517474381</v>
      </c>
      <c r="BV40" s="44">
        <f>+'[6]Activas '!$X282</f>
        <v>0.18815582042867857</v>
      </c>
      <c r="BW40" s="44">
        <f>+'[6]Activas '!$X283</f>
        <v>1.7628341712032154E-2</v>
      </c>
      <c r="BX40" s="44">
        <f>+'[6]Activas '!$X284</f>
        <v>0.1752468799717177</v>
      </c>
      <c r="BY40" s="212">
        <f>+'[7]Activas '!$M$7</f>
        <v>0.12949273580532517</v>
      </c>
      <c r="BZ40" s="44">
        <f>+'[7]Activas '!$M$8</f>
        <v>0.13730701301318379</v>
      </c>
      <c r="CA40" s="44">
        <f>+'[7]Activas '!$M$9</f>
        <v>0.13280451726649894</v>
      </c>
      <c r="CB40" s="44">
        <f>+'[7]Activas '!$M$10</f>
        <v>0.11739818743610467</v>
      </c>
      <c r="CC40" s="213">
        <f>+'[7]Activas '!$M$11</f>
        <v>0.1112462961479368</v>
      </c>
      <c r="CD40" s="50">
        <f>+'[7]Activas '!$M$18</f>
        <v>0.12712208588331228</v>
      </c>
      <c r="CE40" s="44">
        <f>+'[7]Activas '!$M$19</f>
        <v>0.13761598610824072</v>
      </c>
      <c r="CF40" s="44">
        <f>+'[7]Activas '!$M$20</f>
        <v>0.13848094568113245</v>
      </c>
      <c r="CG40" s="213">
        <f>+'[7]Activas '!$M$21</f>
        <v>0.13106801669198098</v>
      </c>
      <c r="CH40" s="212">
        <f>+'[7]Activas '!$M$27</f>
        <v>0.11743298262875983</v>
      </c>
      <c r="CI40" s="32">
        <f>+'[7]Activas '!$M$28</f>
        <v>0.11509515585815516</v>
      </c>
      <c r="CJ40" s="32">
        <f>+'[7]Activas '!$M$29</f>
        <v>0.13402045855532987</v>
      </c>
      <c r="CK40" s="213">
        <f>+'[7]Activas '!$M$30</f>
        <v>0.13042579085825209</v>
      </c>
      <c r="CL40" s="215">
        <f>+'[7]Activas '!$M$36</f>
        <v>0.12706345697348503</v>
      </c>
      <c r="CM40" s="44">
        <f>+'[7]Activas '!$M$37</f>
        <v>0.12692031451562558</v>
      </c>
      <c r="CN40" s="44">
        <f>+'[7]Activas '!$M$38</f>
        <v>0.13397284890317107</v>
      </c>
      <c r="CO40" s="44">
        <f>+'[7]Activas '!$M$39</f>
        <v>0.12095358427117192</v>
      </c>
      <c r="CP40" s="213">
        <f>+'[7]Activas '!$M$40</f>
        <v>0.10860390627173204</v>
      </c>
      <c r="CQ40" s="215">
        <f>+'[7]Activas '!$M$47</f>
        <v>0.12323840453675765</v>
      </c>
      <c r="CR40" s="44">
        <f>+'[7]Activas '!$M$48</f>
        <v>0.1235412240436409</v>
      </c>
      <c r="CS40" s="44">
        <f>+'[7]Activas '!$M$49</f>
        <v>0.12199705235405885</v>
      </c>
      <c r="CT40" s="44">
        <f>+'[7]Activas '!$M$50</f>
        <v>0.1250042512280613</v>
      </c>
      <c r="CU40" s="215">
        <f>+'[7]Activas '!$M$56</f>
        <v>0.10751329244012292</v>
      </c>
      <c r="CV40" s="44">
        <f>+'[7]Activas '!$M$57</f>
        <v>0.13175211609659357</v>
      </c>
      <c r="CW40" s="44">
        <f>+'[7]Activas '!$M$58</f>
        <v>0.12724269218663198</v>
      </c>
      <c r="CX40" s="213">
        <f>+'[7]Activas '!$M$59</f>
        <v>0.1269751721764692</v>
      </c>
      <c r="CY40" s="44">
        <f>+'[7]Activas '!$M$65</f>
        <v>0.13572911009645994</v>
      </c>
      <c r="CZ40" s="44">
        <f>+'[7]Activas '!$M$66</f>
        <v>0.11725187972522907</v>
      </c>
      <c r="DA40" s="44">
        <f>+'[7]Activas '!$M$67</f>
        <v>0.12365696373607275</v>
      </c>
      <c r="DB40" s="44">
        <f>+'[7]Activas '!$M$68</f>
        <v>0.12029367569543326</v>
      </c>
      <c r="DC40" s="213">
        <f>+'[7]Activas '!$M$69</f>
        <v>0.10460893965579111</v>
      </c>
      <c r="DD40" s="44">
        <f>+'[7]Activas '!$M$76</f>
        <v>0.12444964411323046</v>
      </c>
      <c r="DE40" s="44">
        <f>+'[7]Activas '!$M$77</f>
        <v>0.11338557302775916</v>
      </c>
      <c r="DF40" s="44">
        <f>+'[7]Activas '!$M$78</f>
        <v>0.12469937468924461</v>
      </c>
      <c r="DG40" s="44">
        <f>+'[7]Activas '!$M$79</f>
        <v>0.12021443421496328</v>
      </c>
      <c r="DH40" s="215">
        <f>+'[7]Activas '!$M$85</f>
        <v>0.12304487331075814</v>
      </c>
      <c r="DI40" s="44">
        <f>+'[7]Activas '!$M$86</f>
        <v>0.12833029146331121</v>
      </c>
      <c r="DJ40" s="44">
        <f>+'[7]Activas '!$M$87</f>
        <v>0.12120964505191896</v>
      </c>
      <c r="DK40" s="213">
        <f>+'[7]Activas '!$M$88</f>
        <v>0.11866716712448291</v>
      </c>
      <c r="DL40" s="215">
        <f>+'[7]Activas '!$M$94</f>
        <v>0.12345887924424326</v>
      </c>
      <c r="DM40" s="44">
        <f>+'[7]Activas '!$M$95</f>
        <v>0.12328871378979878</v>
      </c>
      <c r="DN40" s="44">
        <f>+'[7]Activas '!$M$96</f>
        <v>0.12261633034809533</v>
      </c>
      <c r="DO40" s="44">
        <f>+'[7]Activas '!$M$97</f>
        <v>0.13102553896255384</v>
      </c>
      <c r="DP40" s="213">
        <f>+'[7]Activas '!$M$98</f>
        <v>0.11549265621661177</v>
      </c>
      <c r="DQ40" s="215">
        <f>+'[7]Activas '!$M$105</f>
        <v>0.11687123960230524</v>
      </c>
      <c r="DR40" s="44">
        <f>+'[7]Activas '!$M$106</f>
        <v>0.10631591629197877</v>
      </c>
      <c r="DS40" s="44">
        <f>+'[7]Activas '!$M$107</f>
        <v>0.11735146013045683</v>
      </c>
      <c r="DT40" s="213">
        <f>+'[7]Activas '!$M$108</f>
        <v>0.11473608670540004</v>
      </c>
      <c r="DU40" s="215">
        <f>+'[7]Activas '!$M$114</f>
        <v>0.12045893998860767</v>
      </c>
      <c r="DV40" s="44">
        <f>+'[7]Activas '!$M$115</f>
        <v>0.11329187454760106</v>
      </c>
      <c r="DW40" s="44">
        <f>+'[7]Activas '!$M$116</f>
        <v>0.11075328666780078</v>
      </c>
      <c r="DX40" s="44">
        <f>+'[7]Activas '!$M$117</f>
        <v>0.11065755942183701</v>
      </c>
      <c r="DY40" s="213">
        <f>+'[7]Activas '!$M$118</f>
        <v>0.12226834001437457</v>
      </c>
      <c r="DZ40" s="215">
        <f>+'[7]Activas '!$M$125</f>
        <v>0.12895632627243761</v>
      </c>
      <c r="EA40" s="44">
        <f>+'[7]Activas '!$M$126</f>
        <v>0.11221542079081173</v>
      </c>
      <c r="EB40" s="44">
        <f>+'[7]Activas '!$M$127</f>
        <v>0.12581304355645109</v>
      </c>
      <c r="EC40" s="213">
        <f>+'[7]Activas '!$M$128</f>
        <v>0.12053134927491303</v>
      </c>
      <c r="ED40" s="215">
        <f>+'[7]Activas '!$M$134</f>
        <v>0.11911025828469245</v>
      </c>
      <c r="EE40" s="32">
        <f>+'[7]Activas '!$M$135</f>
        <v>0.12090372394043222</v>
      </c>
      <c r="EF40" s="44">
        <f>+'[7]Activas '!$M$136</f>
        <v>0.11665099485684613</v>
      </c>
      <c r="EG40" s="213">
        <f>+'[7]Activas '!$M$137</f>
        <v>0.11265125069180035</v>
      </c>
      <c r="EH40" s="44">
        <f>+'[7]Activas '!$M$143</f>
        <v>9.8730098593582866E-2</v>
      </c>
      <c r="EI40" s="44">
        <f>+'[7]Activas '!$M$144</f>
        <v>0.11879370466129673</v>
      </c>
      <c r="EJ40" s="44">
        <f>+'[7]Activas '!$M$145</f>
        <v>0.10164780110033672</v>
      </c>
      <c r="EK40" s="44">
        <f>+'[7]Activas '!$M$146</f>
        <v>0.11684849036882275</v>
      </c>
      <c r="EL40" s="44">
        <f>+'[7]Activas '!$M$147</f>
        <v>0.11221103630032633</v>
      </c>
      <c r="EM40" s="215">
        <f>+'[9]Activas '!$M$154</f>
        <v>0.11357172635743305</v>
      </c>
      <c r="EN40" s="44">
        <f>+'[9]Activas '!$M$155</f>
        <v>0.11433637504851855</v>
      </c>
      <c r="EO40" s="44">
        <f>+'[9]Activas '!$M$156</f>
        <v>0.11116201176437243</v>
      </c>
      <c r="EP40" s="213">
        <f>+'[9]Activas '!$M$157</f>
        <v>0.12050225017439707</v>
      </c>
      <c r="EQ40" s="215">
        <f>+'[9]Activas '!$M$163</f>
        <v>0.11312591174121805</v>
      </c>
      <c r="ER40" s="32">
        <f>+'[9]Activas '!$M$164</f>
        <v>0.11762326330929332</v>
      </c>
      <c r="ES40" s="44">
        <f>+'[9]Activas '!$M$165</f>
        <v>0.10840996603865224</v>
      </c>
      <c r="ET40" s="213">
        <f>+'[9]Activas '!$M$166</f>
        <v>0.10469491329237024</v>
      </c>
      <c r="EU40" s="215">
        <f>+'[9]Activas '!$M$172</f>
        <v>9.869956736883706E-2</v>
      </c>
      <c r="EV40" s="44">
        <f>+'[9]Activas '!$M$173</f>
        <v>0.10873264537721203</v>
      </c>
      <c r="EW40" s="32">
        <f>+'[9]Activas '!$M$174</f>
        <v>0.1166178263439753</v>
      </c>
      <c r="EX40" s="213">
        <f>+'[9]Activas '!$M$175</f>
        <v>9.9913517716630068E-2</v>
      </c>
      <c r="EY40" s="212">
        <f>+'[9]Activas '!$M$181</f>
        <v>0.10856119262920173</v>
      </c>
      <c r="EZ40" s="32">
        <f>+'[9]Activas '!$M$182</f>
        <v>0.10581099637573334</v>
      </c>
      <c r="FA40" s="50">
        <f>+'[9]Activas '!$M$183</f>
        <v>9.7852582572991259E-2</v>
      </c>
      <c r="FB40" s="32">
        <f>+'[9]Activas '!$M$184</f>
        <v>0.11173218759335375</v>
      </c>
      <c r="FC40" s="216">
        <f>+'[10]Activas '!$M$185</f>
        <v>0.10487478151945442</v>
      </c>
    </row>
    <row r="41" spans="1:159" x14ac:dyDescent="0.2">
      <c r="A41" s="19" t="s">
        <v>21</v>
      </c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9"/>
      <c r="AA41" s="218"/>
      <c r="AB41" s="218"/>
      <c r="AC41" s="218"/>
      <c r="AD41" s="218"/>
      <c r="AE41" s="218"/>
      <c r="AF41" s="218"/>
      <c r="AG41" s="218"/>
      <c r="AH41" s="218"/>
      <c r="AI41" s="218"/>
      <c r="AJ41" s="1"/>
      <c r="AK41" s="56"/>
      <c r="AL41" s="123"/>
      <c r="AM41" s="47"/>
      <c r="AN41" s="47"/>
      <c r="AO41" s="47"/>
      <c r="AP41" s="130"/>
      <c r="AQ41" s="47"/>
      <c r="AR41" s="47"/>
      <c r="AS41" s="47"/>
      <c r="AT41" s="127"/>
      <c r="AU41" s="47"/>
      <c r="AV41" s="221"/>
      <c r="AW41" s="221"/>
      <c r="AX41" s="221"/>
      <c r="AY41" s="130"/>
      <c r="AZ41" s="218"/>
      <c r="BA41" s="218"/>
      <c r="BB41" s="218"/>
      <c r="BC41" s="231"/>
      <c r="BD41" s="218"/>
      <c r="BE41" s="218"/>
      <c r="BF41" s="218"/>
      <c r="BG41" s="47"/>
      <c r="BH41" s="130"/>
      <c r="BI41" s="47"/>
      <c r="BJ41" s="47"/>
      <c r="BK41" s="127"/>
      <c r="BL41" s="47"/>
      <c r="BM41" s="47"/>
      <c r="BN41" s="47"/>
      <c r="BO41" s="47"/>
      <c r="BP41" s="47"/>
      <c r="BQ41" s="130"/>
      <c r="BR41" s="47"/>
      <c r="BS41" s="47"/>
      <c r="BT41" s="127"/>
      <c r="BU41" s="47"/>
      <c r="BV41" s="47"/>
      <c r="BW41" s="47"/>
      <c r="BX41" s="47"/>
      <c r="BY41" s="130"/>
      <c r="BZ41" s="47"/>
      <c r="CA41" s="47"/>
      <c r="CB41" s="47"/>
      <c r="CC41" s="127"/>
      <c r="CD41" s="47"/>
      <c r="CE41" s="47"/>
      <c r="CF41" s="47"/>
      <c r="CG41" s="127"/>
      <c r="CH41" s="125"/>
      <c r="CI41" s="126"/>
      <c r="CJ41" s="126"/>
      <c r="CK41" s="131"/>
      <c r="CL41" s="126"/>
      <c r="CM41" s="126"/>
      <c r="CN41" s="126"/>
      <c r="CO41" s="126"/>
      <c r="CP41" s="131"/>
      <c r="CQ41" s="126"/>
      <c r="CR41" s="126"/>
      <c r="CS41" s="126"/>
      <c r="CT41" s="126"/>
      <c r="CU41" s="125"/>
      <c r="CV41" s="126"/>
      <c r="CW41" s="126"/>
      <c r="CX41" s="131"/>
      <c r="CY41" s="47"/>
      <c r="CZ41" s="47"/>
      <c r="DA41" s="47"/>
      <c r="DB41" s="47"/>
      <c r="DC41" s="127"/>
      <c r="DD41" s="47"/>
      <c r="DE41" s="47"/>
      <c r="DF41" s="47"/>
      <c r="DG41" s="47"/>
      <c r="DH41" s="125"/>
      <c r="DI41" s="126"/>
      <c r="DJ41" s="126"/>
      <c r="DK41" s="131"/>
      <c r="DL41" s="132"/>
      <c r="DM41" s="133"/>
      <c r="DN41" s="133"/>
      <c r="DO41" s="133"/>
      <c r="DP41" s="134"/>
      <c r="DQ41" s="132"/>
      <c r="DR41" s="133"/>
      <c r="DS41" s="133"/>
      <c r="DT41" s="134"/>
      <c r="DU41" s="132"/>
      <c r="DV41" s="133"/>
      <c r="DW41" s="133"/>
      <c r="DX41" s="133"/>
      <c r="DY41" s="134"/>
      <c r="DZ41" s="132"/>
      <c r="EA41" s="133"/>
      <c r="EB41" s="133"/>
      <c r="EC41" s="134"/>
      <c r="ED41" s="132"/>
      <c r="EE41" s="27"/>
      <c r="EF41" s="133"/>
      <c r="EG41" s="134"/>
      <c r="EH41" s="133"/>
      <c r="EI41" s="133"/>
      <c r="EJ41" s="133"/>
      <c r="EK41" s="133"/>
      <c r="EL41" s="131"/>
      <c r="EM41" s="132"/>
      <c r="EN41" s="133"/>
      <c r="EO41" s="133"/>
      <c r="EP41" s="134"/>
      <c r="EQ41" s="132"/>
      <c r="ER41" s="27"/>
      <c r="ES41" s="133"/>
      <c r="ET41" s="134"/>
      <c r="EU41" s="132"/>
      <c r="EV41" s="133"/>
      <c r="EW41" s="27"/>
      <c r="EX41" s="134"/>
      <c r="EY41" s="125"/>
      <c r="EZ41" s="27"/>
      <c r="FA41" s="126"/>
      <c r="FB41" s="27"/>
      <c r="FC41" s="52"/>
    </row>
    <row r="42" spans="1:159" x14ac:dyDescent="0.2">
      <c r="A42" s="20" t="s">
        <v>22</v>
      </c>
      <c r="B42" s="222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4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5"/>
      <c r="AL42" s="123"/>
      <c r="AM42" s="47"/>
      <c r="AN42" s="47"/>
      <c r="AO42" s="47"/>
      <c r="AP42" s="130"/>
      <c r="AQ42" s="47"/>
      <c r="AR42" s="47"/>
      <c r="AS42" s="47"/>
      <c r="AT42" s="127"/>
      <c r="AU42" s="47"/>
      <c r="AV42" s="221"/>
      <c r="AW42" s="221"/>
      <c r="AX42" s="221"/>
      <c r="AY42" s="130"/>
      <c r="AZ42" s="218"/>
      <c r="BA42" s="218"/>
      <c r="BB42" s="218"/>
      <c r="BC42" s="231"/>
      <c r="BD42" s="218"/>
      <c r="BE42" s="218"/>
      <c r="BF42" s="218"/>
      <c r="BG42" s="47"/>
      <c r="BH42" s="130"/>
      <c r="BI42" s="47"/>
      <c r="BJ42" s="47"/>
      <c r="BK42" s="127"/>
      <c r="BL42" s="47"/>
      <c r="BM42" s="47"/>
      <c r="BN42" s="47"/>
      <c r="BO42" s="47"/>
      <c r="BP42" s="47"/>
      <c r="BQ42" s="130"/>
      <c r="BR42" s="47"/>
      <c r="BS42" s="47"/>
      <c r="BT42" s="127"/>
      <c r="BU42" s="47"/>
      <c r="BV42" s="47"/>
      <c r="BW42" s="47"/>
      <c r="BX42" s="47"/>
      <c r="BY42" s="130"/>
      <c r="BZ42" s="47"/>
      <c r="CA42" s="47"/>
      <c r="CB42" s="47"/>
      <c r="CC42" s="127"/>
      <c r="CD42" s="47"/>
      <c r="CE42" s="47"/>
      <c r="CF42" s="47"/>
      <c r="CG42" s="127"/>
      <c r="CH42" s="136"/>
      <c r="CI42" s="48"/>
      <c r="CJ42" s="48"/>
      <c r="CK42" s="139"/>
      <c r="CL42" s="48"/>
      <c r="CM42" s="48"/>
      <c r="CN42" s="48"/>
      <c r="CO42" s="48"/>
      <c r="CP42" s="139"/>
      <c r="CQ42" s="48"/>
      <c r="CR42" s="48"/>
      <c r="CS42" s="48"/>
      <c r="CT42" s="48"/>
      <c r="CU42" s="136"/>
      <c r="CV42" s="48"/>
      <c r="CW42" s="48"/>
      <c r="CX42" s="139"/>
      <c r="CY42" s="47"/>
      <c r="CZ42" s="47"/>
      <c r="DA42" s="47"/>
      <c r="DB42" s="47"/>
      <c r="DC42" s="127"/>
      <c r="DD42" s="47"/>
      <c r="DE42" s="47"/>
      <c r="DF42" s="47"/>
      <c r="DG42" s="47"/>
      <c r="DH42" s="136"/>
      <c r="DI42" s="48"/>
      <c r="DJ42" s="48"/>
      <c r="DK42" s="139"/>
      <c r="DL42" s="140"/>
      <c r="DM42" s="41"/>
      <c r="DN42" s="41"/>
      <c r="DO42" s="41"/>
      <c r="DP42" s="141"/>
      <c r="DQ42" s="140"/>
      <c r="DR42" s="41"/>
      <c r="DS42" s="41"/>
      <c r="DT42" s="141"/>
      <c r="DU42" s="140"/>
      <c r="DV42" s="41"/>
      <c r="DW42" s="41"/>
      <c r="DX42" s="41"/>
      <c r="DY42" s="141"/>
      <c r="DZ42" s="140"/>
      <c r="EA42" s="41"/>
      <c r="EB42" s="41"/>
      <c r="EC42" s="141"/>
      <c r="ED42" s="140"/>
      <c r="EE42" s="28"/>
      <c r="EF42" s="41"/>
      <c r="EG42" s="141"/>
      <c r="EH42" s="41"/>
      <c r="EI42" s="41"/>
      <c r="EJ42" s="41"/>
      <c r="EK42" s="41"/>
      <c r="EL42" s="139"/>
      <c r="EM42" s="140"/>
      <c r="EN42" s="41"/>
      <c r="EO42" s="41"/>
      <c r="EP42" s="141"/>
      <c r="EQ42" s="140"/>
      <c r="ER42" s="28"/>
      <c r="ES42" s="41"/>
      <c r="ET42" s="141"/>
      <c r="EU42" s="140"/>
      <c r="EV42" s="41"/>
      <c r="EW42" s="28"/>
      <c r="EX42" s="141"/>
      <c r="EY42" s="136"/>
      <c r="EZ42" s="28"/>
      <c r="FA42" s="48"/>
      <c r="FB42" s="28"/>
      <c r="FC42" s="53"/>
    </row>
    <row r="43" spans="1:159" x14ac:dyDescent="0.2">
      <c r="A43" s="21" t="s">
        <v>5</v>
      </c>
      <c r="B43" s="10">
        <f t="shared" ref="B43:S43" si="0">B34-B17</f>
        <v>6.0899999999999996E-2</v>
      </c>
      <c r="C43" s="10">
        <f t="shared" si="0"/>
        <v>5.3999999999999992E-2</v>
      </c>
      <c r="D43" s="10">
        <f t="shared" si="0"/>
        <v>6.1099999999999988E-2</v>
      </c>
      <c r="E43" s="10">
        <f t="shared" si="0"/>
        <v>6.1600000000000016E-2</v>
      </c>
      <c r="F43" s="10">
        <f t="shared" si="0"/>
        <v>6.4600000000000005E-2</v>
      </c>
      <c r="G43" s="10">
        <f t="shared" si="0"/>
        <v>6.4500000000000002E-2</v>
      </c>
      <c r="H43" s="10">
        <f t="shared" si="0"/>
        <v>6.649999999999999E-2</v>
      </c>
      <c r="I43" s="10">
        <f t="shared" si="0"/>
        <v>4.3900000000000008E-2</v>
      </c>
      <c r="J43" s="10">
        <f t="shared" si="0"/>
        <v>5.4799999999999988E-2</v>
      </c>
      <c r="K43" s="10">
        <f t="shared" si="0"/>
        <v>6.2E-2</v>
      </c>
      <c r="L43" s="10">
        <f t="shared" si="0"/>
        <v>7.4899999999999994E-2</v>
      </c>
      <c r="M43" s="10">
        <f t="shared" si="0"/>
        <v>6.3899999999999998E-2</v>
      </c>
      <c r="N43" s="10">
        <f t="shared" si="0"/>
        <v>8.2900000000000001E-2</v>
      </c>
      <c r="O43" s="10">
        <f t="shared" si="0"/>
        <v>6.3200000000000006E-2</v>
      </c>
      <c r="P43" s="10">
        <f t="shared" si="0"/>
        <v>7.3099999999999998E-2</v>
      </c>
      <c r="Q43" s="10">
        <f t="shared" si="0"/>
        <v>6.7299999999999999E-2</v>
      </c>
      <c r="R43" s="10">
        <f t="shared" si="0"/>
        <v>6.480000000000001E-2</v>
      </c>
      <c r="S43" s="159">
        <f t="shared" si="0"/>
        <v>3.839999999999999E-2</v>
      </c>
      <c r="T43" s="159">
        <v>4.4099999999999986E-2</v>
      </c>
      <c r="U43" s="159">
        <v>7.6000000000000012E-2</v>
      </c>
      <c r="V43" s="159">
        <v>0.08</v>
      </c>
      <c r="W43" s="159">
        <f t="shared" ref="W43:BB43" si="1">W34-W17</f>
        <v>9.8159357727351959E-2</v>
      </c>
      <c r="X43" s="159">
        <f t="shared" si="1"/>
        <v>5.8827955038201263E-2</v>
      </c>
      <c r="Y43" s="159">
        <f t="shared" si="1"/>
        <v>6.7246623245060894E-2</v>
      </c>
      <c r="Z43" s="160">
        <f t="shared" si="1"/>
        <v>8.7896950077943653E-2</v>
      </c>
      <c r="AA43" s="10">
        <f t="shared" si="1"/>
        <v>7.2605497736108915E-2</v>
      </c>
      <c r="AB43" s="10">
        <f t="shared" si="1"/>
        <v>6.4927306508951274E-2</v>
      </c>
      <c r="AC43" s="10">
        <f t="shared" si="1"/>
        <v>5.2814774406546638E-2</v>
      </c>
      <c r="AD43" s="10">
        <f t="shared" si="1"/>
        <v>4.3815929295909772E-2</v>
      </c>
      <c r="AE43" s="159">
        <f t="shared" si="1"/>
        <v>6.3592958668094696E-2</v>
      </c>
      <c r="AF43" s="10">
        <f t="shared" si="1"/>
        <v>6.4787129724413417E-2</v>
      </c>
      <c r="AG43" s="159">
        <f t="shared" si="1"/>
        <v>6.993776866940267E-2</v>
      </c>
      <c r="AH43" s="159">
        <f t="shared" si="1"/>
        <v>7.7119212841279344E-2</v>
      </c>
      <c r="AI43" s="159">
        <f t="shared" si="1"/>
        <v>8.3225840852415522E-2</v>
      </c>
      <c r="AJ43" s="159">
        <f t="shared" si="1"/>
        <v>8.2737350282036576E-2</v>
      </c>
      <c r="AK43" s="54">
        <f t="shared" si="1"/>
        <v>9.5695414529757369E-2</v>
      </c>
      <c r="AL43" s="160">
        <f t="shared" si="1"/>
        <v>8.5380244515411041E-2</v>
      </c>
      <c r="AM43" s="10">
        <f t="shared" si="1"/>
        <v>8.8078511754660777E-2</v>
      </c>
      <c r="AN43" s="159">
        <f t="shared" si="1"/>
        <v>6.4397677688990573E-2</v>
      </c>
      <c r="AO43" s="159">
        <f t="shared" si="1"/>
        <v>4.1815941970629059E-2</v>
      </c>
      <c r="AP43" s="246">
        <f t="shared" si="1"/>
        <v>-9.0485572571956843E-2</v>
      </c>
      <c r="AQ43" s="159">
        <f t="shared" si="1"/>
        <v>-8.4842950805300868E-2</v>
      </c>
      <c r="AR43" s="159">
        <f t="shared" si="1"/>
        <v>6.7877564727658629E-2</v>
      </c>
      <c r="AS43" s="159">
        <f t="shared" si="1"/>
        <v>9.6508781002492633E-2</v>
      </c>
      <c r="AT43" s="247">
        <f t="shared" si="1"/>
        <v>0.11118429975376755</v>
      </c>
      <c r="AU43" s="161">
        <f t="shared" si="1"/>
        <v>-8.3483825601411626E-2</v>
      </c>
      <c r="AV43" s="159">
        <f t="shared" si="1"/>
        <v>-8.4557563503914551E-2</v>
      </c>
      <c r="AW43" s="159">
        <f t="shared" si="1"/>
        <v>0.10571072982873125</v>
      </c>
      <c r="AX43" s="159">
        <f t="shared" si="1"/>
        <v>9.3106069500377545E-2</v>
      </c>
      <c r="AY43" s="246">
        <f t="shared" si="1"/>
        <v>-8.3460996290334905E-2</v>
      </c>
      <c r="AZ43" s="159">
        <f t="shared" si="1"/>
        <v>-8.9882755901254233E-2</v>
      </c>
      <c r="BA43" s="159">
        <f t="shared" si="1"/>
        <v>0.10182445678769453</v>
      </c>
      <c r="BB43" s="159">
        <f t="shared" si="1"/>
        <v>9.6279251861679988E-2</v>
      </c>
      <c r="BC43" s="247">
        <f t="shared" ref="BC43:CH43" si="2">BC34-BC17</f>
        <v>0.10431961606414736</v>
      </c>
      <c r="BD43" s="161">
        <f t="shared" si="2"/>
        <v>0.10014612111761083</v>
      </c>
      <c r="BE43" s="159">
        <f t="shared" si="2"/>
        <v>0.12233804189070108</v>
      </c>
      <c r="BF43" s="159">
        <f t="shared" si="2"/>
        <v>0.11202985671432181</v>
      </c>
      <c r="BG43" s="159">
        <f t="shared" si="2"/>
        <v>0.10404069234255785</v>
      </c>
      <c r="BH43" s="246">
        <f t="shared" si="2"/>
        <v>-7.8330353060902941E-2</v>
      </c>
      <c r="BI43" s="159">
        <f t="shared" si="2"/>
        <v>-7.9620762433607398E-2</v>
      </c>
      <c r="BJ43" s="159">
        <f t="shared" si="2"/>
        <v>0.12246330927969806</v>
      </c>
      <c r="BK43" s="247">
        <f t="shared" si="2"/>
        <v>0.11033218192651324</v>
      </c>
      <c r="BL43" s="161">
        <f t="shared" si="2"/>
        <v>-7.4864209821110125E-2</v>
      </c>
      <c r="BM43" s="159">
        <f t="shared" si="2"/>
        <v>-8.086715785885705E-2</v>
      </c>
      <c r="BN43" s="159">
        <f t="shared" si="2"/>
        <v>0.10752115749849453</v>
      </c>
      <c r="BO43" s="159">
        <f t="shared" si="2"/>
        <v>0.10875319658256169</v>
      </c>
      <c r="BP43" s="159">
        <f t="shared" si="2"/>
        <v>0.12075089724656164</v>
      </c>
      <c r="BQ43" s="246">
        <f t="shared" si="2"/>
        <v>-8.1613343396271382E-2</v>
      </c>
      <c r="BR43" s="159">
        <f t="shared" si="2"/>
        <v>-7.9772936992725821E-2</v>
      </c>
      <c r="BS43" s="159">
        <f t="shared" si="2"/>
        <v>0.12306263681075158</v>
      </c>
      <c r="BT43" s="247">
        <f t="shared" si="2"/>
        <v>0.12140393101697376</v>
      </c>
      <c r="BU43" s="161">
        <f t="shared" si="2"/>
        <v>-8.0244312757391925E-2</v>
      </c>
      <c r="BV43" s="159">
        <f t="shared" si="2"/>
        <v>-0.1179062132214435</v>
      </c>
      <c r="BW43" s="159">
        <f t="shared" si="2"/>
        <v>0.1432909458618313</v>
      </c>
      <c r="BX43" s="159">
        <f t="shared" si="2"/>
        <v>0.12439783674147571</v>
      </c>
      <c r="BY43" s="246">
        <f t="shared" si="2"/>
        <v>0.15112287143414882</v>
      </c>
      <c r="BZ43" s="159">
        <f t="shared" si="2"/>
        <v>0.10484485435703227</v>
      </c>
      <c r="CA43" s="159">
        <f t="shared" si="2"/>
        <v>9.3981743116962432E-2</v>
      </c>
      <c r="CB43" s="159">
        <f t="shared" si="2"/>
        <v>0.11048302873942988</v>
      </c>
      <c r="CC43" s="247">
        <f t="shared" si="2"/>
        <v>0.11097196888831648</v>
      </c>
      <c r="CD43" s="161">
        <f t="shared" si="2"/>
        <v>0.14132822678865797</v>
      </c>
      <c r="CE43" s="159">
        <f t="shared" si="2"/>
        <v>0.11618939720235914</v>
      </c>
      <c r="CF43" s="159">
        <f t="shared" si="2"/>
        <v>0.11137790951517862</v>
      </c>
      <c r="CG43" s="247">
        <f t="shared" si="2"/>
        <v>9.1056097838679739E-2</v>
      </c>
      <c r="CH43" s="246">
        <f t="shared" si="2"/>
        <v>0.1231828338891926</v>
      </c>
      <c r="CI43" s="10">
        <f t="shared" ref="CI43:DN43" si="3">CI34-CI17</f>
        <v>0.12678309149901293</v>
      </c>
      <c r="CJ43" s="10">
        <f t="shared" si="3"/>
        <v>0.12296747597194647</v>
      </c>
      <c r="CK43" s="247">
        <f t="shared" si="3"/>
        <v>0.12152437856963483</v>
      </c>
      <c r="CL43" s="248">
        <f t="shared" si="3"/>
        <v>0.12083650814466472</v>
      </c>
      <c r="CM43" s="159">
        <f t="shared" si="3"/>
        <v>0.10358578352618483</v>
      </c>
      <c r="CN43" s="159">
        <f t="shared" si="3"/>
        <v>0.10534287649748388</v>
      </c>
      <c r="CO43" s="159">
        <f t="shared" si="3"/>
        <v>9.4677403311391406E-2</v>
      </c>
      <c r="CP43" s="247">
        <f t="shared" si="3"/>
        <v>8.6890450724317059E-2</v>
      </c>
      <c r="CQ43" s="248">
        <f t="shared" si="3"/>
        <v>0.12583668959388999</v>
      </c>
      <c r="CR43" s="159">
        <f t="shared" si="3"/>
        <v>0.11241460914721903</v>
      </c>
      <c r="CS43" s="159">
        <f t="shared" si="3"/>
        <v>0.12029461413814814</v>
      </c>
      <c r="CT43" s="159">
        <f t="shared" si="3"/>
        <v>0.10282847837366225</v>
      </c>
      <c r="CU43" s="248">
        <f t="shared" si="3"/>
        <v>0.11230740434489227</v>
      </c>
      <c r="CV43" s="159">
        <f t="shared" si="3"/>
        <v>0.11487015034085518</v>
      </c>
      <c r="CW43" s="159">
        <f t="shared" si="3"/>
        <v>0.14026342558472543</v>
      </c>
      <c r="CX43" s="247">
        <f t="shared" si="3"/>
        <v>9.8490434794575019E-2</v>
      </c>
      <c r="CY43" s="248">
        <f t="shared" si="3"/>
        <v>8.8848327391758714E-2</v>
      </c>
      <c r="CZ43" s="159">
        <f t="shared" si="3"/>
        <v>0.12569204485285396</v>
      </c>
      <c r="DA43" s="159">
        <f t="shared" si="3"/>
        <v>0.12084426236279276</v>
      </c>
      <c r="DB43" s="159">
        <f t="shared" si="3"/>
        <v>0.11300244415780025</v>
      </c>
      <c r="DC43" s="247">
        <f t="shared" si="3"/>
        <v>9.8418730938643367E-2</v>
      </c>
      <c r="DD43" s="248">
        <f t="shared" si="3"/>
        <v>0.10493030626381503</v>
      </c>
      <c r="DE43" s="159">
        <f t="shared" si="3"/>
        <v>0.11636608511998356</v>
      </c>
      <c r="DF43" s="159">
        <f t="shared" si="3"/>
        <v>7.2125928442390103E-2</v>
      </c>
      <c r="DG43" s="159">
        <f t="shared" si="3"/>
        <v>0.12034857873004241</v>
      </c>
      <c r="DH43" s="248">
        <f t="shared" si="3"/>
        <v>0.13363057397948508</v>
      </c>
      <c r="DI43" s="159">
        <f t="shared" si="3"/>
        <v>0.12223846876576869</v>
      </c>
      <c r="DJ43" s="159">
        <f t="shared" si="3"/>
        <v>0.13279089942645747</v>
      </c>
      <c r="DK43" s="247">
        <f t="shared" si="3"/>
        <v>6.2215288178958487E-2</v>
      </c>
      <c r="DL43" s="248">
        <f t="shared" si="3"/>
        <v>0.13930846949277598</v>
      </c>
      <c r="DM43" s="159">
        <f t="shared" si="3"/>
        <v>0.10239967876259376</v>
      </c>
      <c r="DN43" s="159">
        <f t="shared" si="3"/>
        <v>0.12152565571166002</v>
      </c>
      <c r="DO43" s="159">
        <f t="shared" ref="DO43:ET43" si="4">DO34-DO17</f>
        <v>0.13524241043811636</v>
      </c>
      <c r="DP43" s="247">
        <f t="shared" si="4"/>
        <v>8.319669521181608E-2</v>
      </c>
      <c r="DQ43" s="248">
        <f t="shared" si="4"/>
        <v>0.11262636303476592</v>
      </c>
      <c r="DR43" s="159">
        <f t="shared" si="4"/>
        <v>9.2680272877712855E-2</v>
      </c>
      <c r="DS43" s="159">
        <f t="shared" si="4"/>
        <v>0.14699483200078403</v>
      </c>
      <c r="DT43" s="247">
        <f t="shared" si="4"/>
        <v>0.14448166886848984</v>
      </c>
      <c r="DU43" s="248">
        <f t="shared" si="4"/>
        <v>9.6480868193188102E-2</v>
      </c>
      <c r="DV43" s="159">
        <f t="shared" si="4"/>
        <v>0.10584744082913067</v>
      </c>
      <c r="DW43" s="159">
        <f t="shared" si="4"/>
        <v>0.10348856032673356</v>
      </c>
      <c r="DX43" s="159">
        <f t="shared" si="4"/>
        <v>0.14689479059730831</v>
      </c>
      <c r="DY43" s="247">
        <f t="shared" si="4"/>
        <v>0.10524067746252697</v>
      </c>
      <c r="DZ43" s="248">
        <f t="shared" si="4"/>
        <v>0.12683296231538099</v>
      </c>
      <c r="EA43" s="159">
        <f t="shared" si="4"/>
        <v>9.9354588298363758E-2</v>
      </c>
      <c r="EB43" s="159">
        <f t="shared" si="4"/>
        <v>0.12479065427926951</v>
      </c>
      <c r="EC43" s="247">
        <f t="shared" si="4"/>
        <v>0.10917720514369364</v>
      </c>
      <c r="ED43" s="248">
        <f t="shared" si="4"/>
        <v>0.13876013083939015</v>
      </c>
      <c r="EE43" s="10">
        <f t="shared" si="4"/>
        <v>8.549908577955978E-2</v>
      </c>
      <c r="EF43" s="159">
        <f t="shared" si="4"/>
        <v>7.1177388429594979E-2</v>
      </c>
      <c r="EG43" s="247">
        <f t="shared" si="4"/>
        <v>0.11391123964740796</v>
      </c>
      <c r="EH43" s="159">
        <f t="shared" si="4"/>
        <v>0.10083937684476538</v>
      </c>
      <c r="EI43" s="159">
        <f t="shared" si="4"/>
        <v>0.1184689790922827</v>
      </c>
      <c r="EJ43" s="159">
        <f t="shared" si="4"/>
        <v>0.10075401949058707</v>
      </c>
      <c r="EK43" s="159">
        <f t="shared" si="4"/>
        <v>9.795768507976034E-2</v>
      </c>
      <c r="EL43" s="249">
        <f t="shared" si="4"/>
        <v>0.10400949907998501</v>
      </c>
      <c r="EM43" s="248">
        <f t="shared" si="4"/>
        <v>0.14113908469706066</v>
      </c>
      <c r="EN43" s="159">
        <f t="shared" si="4"/>
        <v>8.9388802006799051E-2</v>
      </c>
      <c r="EO43" s="159">
        <f t="shared" si="4"/>
        <v>0.10320400532452187</v>
      </c>
      <c r="EP43" s="247">
        <f t="shared" si="4"/>
        <v>9.558699116859104E-2</v>
      </c>
      <c r="EQ43" s="248">
        <f t="shared" si="4"/>
        <v>8.5307594220327715E-2</v>
      </c>
      <c r="ER43" s="10">
        <f t="shared" si="4"/>
        <v>8.6571382548331022E-2</v>
      </c>
      <c r="ES43" s="159">
        <f t="shared" si="4"/>
        <v>9.3489298835966156E-2</v>
      </c>
      <c r="ET43" s="247">
        <f t="shared" si="4"/>
        <v>9.4591650357914447E-2</v>
      </c>
      <c r="EU43" s="248">
        <f t="shared" ref="EU43:FC43" si="5">EU34-EU17</f>
        <v>6.2076874315823372E-2</v>
      </c>
      <c r="EV43" s="159">
        <f t="shared" si="5"/>
        <v>0.10482362579643519</v>
      </c>
      <c r="EW43" s="10">
        <f t="shared" si="5"/>
        <v>8.0167440066483311E-2</v>
      </c>
      <c r="EX43" s="247">
        <f t="shared" si="5"/>
        <v>7.8503451983773342E-2</v>
      </c>
      <c r="EY43" s="248">
        <f t="shared" si="5"/>
        <v>0.11100838501526783</v>
      </c>
      <c r="EZ43" s="10">
        <f t="shared" si="5"/>
        <v>9.6598028927110113E-2</v>
      </c>
      <c r="FA43" s="161">
        <f t="shared" si="5"/>
        <v>7.0015481478240105E-2</v>
      </c>
      <c r="FB43" s="10">
        <f t="shared" si="5"/>
        <v>8.4385644297547607E-2</v>
      </c>
      <c r="FC43" s="162">
        <f t="shared" si="5"/>
        <v>0.10355981559838058</v>
      </c>
    </row>
    <row r="44" spans="1:159" x14ac:dyDescent="0.2">
      <c r="A44" s="22" t="s">
        <v>15</v>
      </c>
      <c r="B44" s="10">
        <f t="shared" ref="B44:S44" si="6">B38-B27</f>
        <v>6.7900000000000016E-2</v>
      </c>
      <c r="C44" s="10">
        <f t="shared" si="6"/>
        <v>6.8400000000000002E-2</v>
      </c>
      <c r="D44" s="10">
        <f t="shared" si="6"/>
        <v>6.8399999999999989E-2</v>
      </c>
      <c r="E44" s="10">
        <f t="shared" si="6"/>
        <v>7.6700000000000004E-2</v>
      </c>
      <c r="F44" s="10">
        <f t="shared" si="6"/>
        <v>7.4400000000000008E-2</v>
      </c>
      <c r="G44" s="10">
        <f t="shared" si="6"/>
        <v>7.5899999999999995E-2</v>
      </c>
      <c r="H44" s="10">
        <f t="shared" si="6"/>
        <v>7.2499999999999981E-2</v>
      </c>
      <c r="I44" s="10">
        <f t="shared" si="6"/>
        <v>6.7199999999999982E-2</v>
      </c>
      <c r="J44" s="10">
        <f t="shared" si="6"/>
        <v>7.3099999999999998E-2</v>
      </c>
      <c r="K44" s="10">
        <f t="shared" si="6"/>
        <v>6.6699999999999995E-2</v>
      </c>
      <c r="L44" s="10">
        <f t="shared" si="6"/>
        <v>7.3200000000000001E-2</v>
      </c>
      <c r="M44" s="10">
        <f t="shared" si="6"/>
        <v>6.5000000000000002E-2</v>
      </c>
      <c r="N44" s="10">
        <f t="shared" si="6"/>
        <v>5.8799999999999991E-2</v>
      </c>
      <c r="O44" s="10">
        <f t="shared" si="6"/>
        <v>5.62E-2</v>
      </c>
      <c r="P44" s="10">
        <f t="shared" si="6"/>
        <v>5.9400000000000008E-2</v>
      </c>
      <c r="Q44" s="10">
        <f t="shared" si="6"/>
        <v>6.5000000000000002E-2</v>
      </c>
      <c r="R44" s="10">
        <f t="shared" si="6"/>
        <v>6.1399999999999996E-2</v>
      </c>
      <c r="S44" s="159">
        <f t="shared" si="6"/>
        <v>5.6800000000000003E-2</v>
      </c>
      <c r="T44" s="159">
        <v>5.91E-2</v>
      </c>
      <c r="U44" s="159">
        <v>6.8699999999999997E-2</v>
      </c>
      <c r="V44" s="159">
        <v>7.149999999999998E-2</v>
      </c>
      <c r="W44" s="159">
        <f t="shared" ref="W44:BB44" si="7">W38-W27</f>
        <v>6.0854314896191905E-2</v>
      </c>
      <c r="X44" s="159">
        <f t="shared" si="7"/>
        <v>7.0148863829503513E-2</v>
      </c>
      <c r="Y44" s="159">
        <f t="shared" si="7"/>
        <v>5.9161499773088752E-2</v>
      </c>
      <c r="Z44" s="160">
        <f t="shared" si="7"/>
        <v>6.4748031102657227E-2</v>
      </c>
      <c r="AA44" s="10">
        <f t="shared" si="7"/>
        <v>7.0181014812846887E-2</v>
      </c>
      <c r="AB44" s="10">
        <f t="shared" si="7"/>
        <v>6.6373452698448077E-2</v>
      </c>
      <c r="AC44" s="10">
        <f t="shared" si="7"/>
        <v>6.1642018318545003E-2</v>
      </c>
      <c r="AD44" s="10">
        <f t="shared" si="7"/>
        <v>6.061750587087758E-2</v>
      </c>
      <c r="AE44" s="159">
        <f t="shared" si="7"/>
        <v>5.9749168412157896E-2</v>
      </c>
      <c r="AF44" s="10">
        <f t="shared" si="7"/>
        <v>7.0222154226327785E-2</v>
      </c>
      <c r="AG44" s="159">
        <f t="shared" si="7"/>
        <v>6.6065242268138688E-2</v>
      </c>
      <c r="AH44" s="159">
        <f t="shared" si="7"/>
        <v>6.4642284956434981E-2</v>
      </c>
      <c r="AI44" s="159">
        <f t="shared" si="7"/>
        <v>6.8421974888143361E-2</v>
      </c>
      <c r="AJ44" s="159">
        <f t="shared" si="7"/>
        <v>7.0812917474854978E-2</v>
      </c>
      <c r="AK44" s="54">
        <f t="shared" si="7"/>
        <v>7.4776498046954173E-2</v>
      </c>
      <c r="AL44" s="160">
        <f t="shared" si="7"/>
        <v>7.4831245686063835E-2</v>
      </c>
      <c r="AM44" s="10">
        <f t="shared" si="7"/>
        <v>8.0717741352642022E-2</v>
      </c>
      <c r="AN44" s="159">
        <f t="shared" si="7"/>
        <v>7.8818097182212513E-2</v>
      </c>
      <c r="AO44" s="159">
        <f t="shared" si="7"/>
        <v>7.9812528427160481E-2</v>
      </c>
      <c r="AP44" s="246">
        <f t="shared" si="7"/>
        <v>-7.8617725597523641E-2</v>
      </c>
      <c r="AQ44" s="159">
        <f t="shared" si="7"/>
        <v>-7.1557171956876761E-2</v>
      </c>
      <c r="AR44" s="159">
        <f t="shared" si="7"/>
        <v>8.2865834093695884E-2</v>
      </c>
      <c r="AS44" s="159">
        <f t="shared" si="7"/>
        <v>8.7517904176790992E-2</v>
      </c>
      <c r="AT44" s="247">
        <f t="shared" si="7"/>
        <v>9.2586511880691738E-2</v>
      </c>
      <c r="AU44" s="161">
        <f t="shared" si="7"/>
        <v>-7.0895023930770851E-2</v>
      </c>
      <c r="AV44" s="159">
        <f t="shared" si="7"/>
        <v>-7.2180075788425169E-2</v>
      </c>
      <c r="AW44" s="159">
        <f t="shared" si="7"/>
        <v>6.2638167701114883E-2</v>
      </c>
      <c r="AX44" s="159">
        <f t="shared" si="7"/>
        <v>9.1339389934506687E-2</v>
      </c>
      <c r="AY44" s="246">
        <f t="shared" si="7"/>
        <v>-6.7901030759383432E-2</v>
      </c>
      <c r="AZ44" s="159">
        <f t="shared" si="7"/>
        <v>-6.5745258221946323E-2</v>
      </c>
      <c r="BA44" s="159">
        <f t="shared" si="7"/>
        <v>8.1427023950439992E-2</v>
      </c>
      <c r="BB44" s="159">
        <f t="shared" si="7"/>
        <v>9.1752123506565003E-2</v>
      </c>
      <c r="BC44" s="247">
        <f t="shared" ref="BC44:CH44" si="8">BC38-BC27</f>
        <v>9.9530174731778998E-2</v>
      </c>
      <c r="BD44" s="161">
        <f t="shared" si="8"/>
        <v>8.5553720292936036E-2</v>
      </c>
      <c r="BE44" s="159">
        <f t="shared" si="8"/>
        <v>9.7058891837200151E-2</v>
      </c>
      <c r="BF44" s="159">
        <f t="shared" si="8"/>
        <v>0.10015149477544959</v>
      </c>
      <c r="BG44" s="159">
        <f t="shared" si="8"/>
        <v>9.343565231680713E-2</v>
      </c>
      <c r="BH44" s="246">
        <f t="shared" si="8"/>
        <v>-5.2890483270755802E-2</v>
      </c>
      <c r="BI44" s="159">
        <f t="shared" si="8"/>
        <v>-5.8229477705180069E-2</v>
      </c>
      <c r="BJ44" s="159">
        <f t="shared" si="8"/>
        <v>9.8042051160628085E-2</v>
      </c>
      <c r="BK44" s="247">
        <f t="shared" si="8"/>
        <v>9.8748572095271631E-2</v>
      </c>
      <c r="BL44" s="161">
        <f t="shared" si="8"/>
        <v>-6.6820523359948689E-2</v>
      </c>
      <c r="BM44" s="159">
        <f t="shared" si="8"/>
        <v>-6.4743905470399404E-2</v>
      </c>
      <c r="BN44" s="159">
        <f t="shared" si="8"/>
        <v>7.7087312301748395E-2</v>
      </c>
      <c r="BO44" s="159">
        <f t="shared" si="8"/>
        <v>9.1778846891972909E-2</v>
      </c>
      <c r="BP44" s="159">
        <f t="shared" si="8"/>
        <v>0.10024120045848964</v>
      </c>
      <c r="BQ44" s="246">
        <f t="shared" si="8"/>
        <v>-6.7999091946356116E-2</v>
      </c>
      <c r="BR44" s="159">
        <f t="shared" si="8"/>
        <v>-6.6957769979291482E-2</v>
      </c>
      <c r="BS44" s="159">
        <f t="shared" si="8"/>
        <v>0.10126265796320467</v>
      </c>
      <c r="BT44" s="247">
        <f t="shared" si="8"/>
        <v>9.5308861165727246E-2</v>
      </c>
      <c r="BU44" s="161">
        <f t="shared" si="8"/>
        <v>-7.280788080338621E-2</v>
      </c>
      <c r="BV44" s="159">
        <f t="shared" si="8"/>
        <v>-6.7762539956565282E-2</v>
      </c>
      <c r="BW44" s="159">
        <f t="shared" si="8"/>
        <v>0.10151484895165588</v>
      </c>
      <c r="BX44" s="159">
        <f t="shared" si="8"/>
        <v>9.7055576643304428E-2</v>
      </c>
      <c r="BY44" s="246">
        <f t="shared" si="8"/>
        <v>6.2938264660111556E-2</v>
      </c>
      <c r="BZ44" s="159">
        <f t="shared" si="8"/>
        <v>6.4063484767787907E-2</v>
      </c>
      <c r="CA44" s="159">
        <f t="shared" si="8"/>
        <v>6.3233065614629741E-2</v>
      </c>
      <c r="CB44" s="159">
        <f t="shared" si="8"/>
        <v>5.0433369448413423E-2</v>
      </c>
      <c r="CC44" s="247">
        <f t="shared" si="8"/>
        <v>4.9341525265505795E-2</v>
      </c>
      <c r="CD44" s="161">
        <f t="shared" si="8"/>
        <v>5.6478352135487506E-2</v>
      </c>
      <c r="CE44" s="159">
        <f t="shared" si="8"/>
        <v>6.6390022432487331E-2</v>
      </c>
      <c r="CF44" s="159">
        <f t="shared" si="8"/>
        <v>6.8741440488273131E-2</v>
      </c>
      <c r="CG44" s="247">
        <f t="shared" si="8"/>
        <v>5.8385719907691369E-2</v>
      </c>
      <c r="CH44" s="246">
        <f t="shared" si="8"/>
        <v>4.9200863857943727E-2</v>
      </c>
      <c r="CI44" s="10">
        <f t="shared" ref="CI44:DN44" si="9">CI38-CI27</f>
        <v>4.3762469174490184E-2</v>
      </c>
      <c r="CJ44" s="10">
        <f t="shared" si="9"/>
        <v>6.1256438206282265E-2</v>
      </c>
      <c r="CK44" s="247">
        <f t="shared" si="9"/>
        <v>6.2763920340847698E-2</v>
      </c>
      <c r="CL44" s="248">
        <f t="shared" si="9"/>
        <v>6.3408980310087487E-2</v>
      </c>
      <c r="CM44" s="159">
        <f t="shared" si="9"/>
        <v>5.8463418205062387E-2</v>
      </c>
      <c r="CN44" s="159">
        <f t="shared" si="9"/>
        <v>6.3712343214087599E-2</v>
      </c>
      <c r="CO44" s="159">
        <f t="shared" si="9"/>
        <v>5.4835995874511545E-2</v>
      </c>
      <c r="CP44" s="247">
        <f t="shared" si="9"/>
        <v>3.9312321376727855E-2</v>
      </c>
      <c r="CQ44" s="248">
        <f t="shared" si="9"/>
        <v>5.458805024844289E-2</v>
      </c>
      <c r="CR44" s="159">
        <f t="shared" si="9"/>
        <v>5.4320749344794167E-2</v>
      </c>
      <c r="CS44" s="159">
        <f t="shared" si="9"/>
        <v>5.6853974925974882E-2</v>
      </c>
      <c r="CT44" s="159">
        <f t="shared" si="9"/>
        <v>5.3497004053761718E-2</v>
      </c>
      <c r="CU44" s="248">
        <f t="shared" si="9"/>
        <v>4.5737739436942128E-2</v>
      </c>
      <c r="CV44" s="159">
        <f t="shared" si="9"/>
        <v>6.5413073361769325E-2</v>
      </c>
      <c r="CW44" s="159">
        <f t="shared" si="9"/>
        <v>6.2125734766831399E-2</v>
      </c>
      <c r="CX44" s="247">
        <f t="shared" si="9"/>
        <v>5.4983800791167076E-2</v>
      </c>
      <c r="CY44" s="248">
        <f t="shared" si="9"/>
        <v>7.4359019438284352E-2</v>
      </c>
      <c r="CZ44" s="159">
        <f t="shared" si="9"/>
        <v>5.5527096159535314E-2</v>
      </c>
      <c r="DA44" s="159">
        <f t="shared" si="9"/>
        <v>6.0266414462994931E-2</v>
      </c>
      <c r="DB44" s="159">
        <f t="shared" si="9"/>
        <v>5.8271686079315752E-2</v>
      </c>
      <c r="DC44" s="247">
        <f t="shared" si="9"/>
        <v>4.4819519616602105E-2</v>
      </c>
      <c r="DD44" s="248">
        <f t="shared" si="9"/>
        <v>6.5465237084544103E-2</v>
      </c>
      <c r="DE44" s="159">
        <f t="shared" si="9"/>
        <v>5.2380611124676568E-2</v>
      </c>
      <c r="DF44" s="159">
        <f t="shared" si="9"/>
        <v>6.8413651513733326E-2</v>
      </c>
      <c r="DG44" s="159">
        <f t="shared" si="9"/>
        <v>6.6300094628691214E-2</v>
      </c>
      <c r="DH44" s="248">
        <f t="shared" si="9"/>
        <v>6.8067497046811004E-2</v>
      </c>
      <c r="DI44" s="159">
        <f t="shared" si="9"/>
        <v>7.1806183670240831E-2</v>
      </c>
      <c r="DJ44" s="159">
        <f t="shared" si="9"/>
        <v>6.1200198995243919E-2</v>
      </c>
      <c r="DK44" s="247">
        <f t="shared" si="9"/>
        <v>5.646188697933735E-2</v>
      </c>
      <c r="DL44" s="248">
        <f t="shared" si="9"/>
        <v>7.0513960615267157E-2</v>
      </c>
      <c r="DM44" s="159">
        <f t="shared" si="9"/>
        <v>7.2706744816360386E-2</v>
      </c>
      <c r="DN44" s="159">
        <f t="shared" si="9"/>
        <v>6.8011654482548714E-2</v>
      </c>
      <c r="DO44" s="159">
        <f t="shared" ref="DO44:ET44" si="10">DO38-DO27</f>
        <v>6.5140688483378645E-2</v>
      </c>
      <c r="DP44" s="247">
        <f t="shared" si="10"/>
        <v>6.9629822369155464E-2</v>
      </c>
      <c r="DQ44" s="248">
        <f t="shared" si="10"/>
        <v>6.4769637848175854E-2</v>
      </c>
      <c r="DR44" s="159">
        <f t="shared" si="10"/>
        <v>5.4254691157375835E-2</v>
      </c>
      <c r="DS44" s="159">
        <f t="shared" si="10"/>
        <v>6.7570020396482092E-2</v>
      </c>
      <c r="DT44" s="247">
        <f t="shared" si="10"/>
        <v>6.1209278927904516E-2</v>
      </c>
      <c r="DU44" s="248">
        <f t="shared" si="10"/>
        <v>5.8355190871838145E-2</v>
      </c>
      <c r="DV44" s="159">
        <f t="shared" si="10"/>
        <v>5.8721402123762076E-2</v>
      </c>
      <c r="DW44" s="159">
        <f t="shared" si="10"/>
        <v>5.7439138073177867E-2</v>
      </c>
      <c r="DX44" s="159">
        <f t="shared" si="10"/>
        <v>5.4033824029453462E-2</v>
      </c>
      <c r="DY44" s="247">
        <f t="shared" si="10"/>
        <v>7.3041902805086004E-2</v>
      </c>
      <c r="DZ44" s="248">
        <f t="shared" si="10"/>
        <v>6.963956144262487E-2</v>
      </c>
      <c r="EA44" s="159">
        <f t="shared" si="10"/>
        <v>6.4693290415585206E-2</v>
      </c>
      <c r="EB44" s="159">
        <f t="shared" si="10"/>
        <v>7.2651512907665333E-2</v>
      </c>
      <c r="EC44" s="247">
        <f t="shared" si="10"/>
        <v>7.569447718022479E-2</v>
      </c>
      <c r="ED44" s="248">
        <f t="shared" si="10"/>
        <v>6.8836639222157631E-2</v>
      </c>
      <c r="EE44" s="10">
        <f t="shared" si="10"/>
        <v>6.9374500179731916E-2</v>
      </c>
      <c r="EF44" s="159">
        <f t="shared" si="10"/>
        <v>6.6360568230910133E-2</v>
      </c>
      <c r="EG44" s="247">
        <f t="shared" si="10"/>
        <v>6.3737632894003707E-2</v>
      </c>
      <c r="EH44" s="159">
        <f t="shared" si="10"/>
        <v>4.9479528914165863E-2</v>
      </c>
      <c r="EI44" s="159">
        <f t="shared" si="10"/>
        <v>6.3714249095255027E-2</v>
      </c>
      <c r="EJ44" s="159">
        <f t="shared" si="10"/>
        <v>4.968031136762889E-2</v>
      </c>
      <c r="EK44" s="159">
        <f t="shared" si="10"/>
        <v>6.5166494061378907E-2</v>
      </c>
      <c r="EL44" s="249">
        <f t="shared" si="10"/>
        <v>6.779460950765083E-2</v>
      </c>
      <c r="EM44" s="248">
        <f t="shared" si="10"/>
        <v>6.4838924367383449E-2</v>
      </c>
      <c r="EN44" s="159">
        <f t="shared" si="10"/>
        <v>6.1689648340602803E-2</v>
      </c>
      <c r="EO44" s="159">
        <f t="shared" si="10"/>
        <v>5.7240617761691689E-2</v>
      </c>
      <c r="EP44" s="247">
        <f t="shared" si="10"/>
        <v>7.1637206713819734E-2</v>
      </c>
      <c r="EQ44" s="248">
        <f t="shared" si="10"/>
        <v>6.6030688032146317E-2</v>
      </c>
      <c r="ER44" s="10">
        <f t="shared" si="10"/>
        <v>6.9359290116123989E-2</v>
      </c>
      <c r="ES44" s="159">
        <f t="shared" si="10"/>
        <v>5.8840825243527121E-2</v>
      </c>
      <c r="ET44" s="247">
        <f t="shared" si="10"/>
        <v>5.9926292414637969E-2</v>
      </c>
      <c r="EU44" s="248">
        <f t="shared" ref="EU44:FC44" si="11">EU38-EU27</f>
        <v>5.1623629135658863E-2</v>
      </c>
      <c r="EV44" s="159">
        <f t="shared" si="11"/>
        <v>5.8887793524624914E-2</v>
      </c>
      <c r="EW44" s="10">
        <f t="shared" si="11"/>
        <v>6.7925570595666784E-2</v>
      </c>
      <c r="EX44" s="247">
        <f t="shared" si="11"/>
        <v>5.5280627009735718E-2</v>
      </c>
      <c r="EY44" s="248">
        <f t="shared" si="11"/>
        <v>6.5353907722014812E-2</v>
      </c>
      <c r="EZ44" s="10">
        <f t="shared" si="11"/>
        <v>5.833969597400325E-2</v>
      </c>
      <c r="FA44" s="161">
        <f t="shared" si="11"/>
        <v>5.4451110742982832E-2</v>
      </c>
      <c r="FB44" s="10">
        <f t="shared" si="11"/>
        <v>6.7160114886017974E-2</v>
      </c>
      <c r="FC44" s="162">
        <f t="shared" si="11"/>
        <v>6.2004728573849019E-2</v>
      </c>
    </row>
    <row r="45" spans="1:159" ht="13.5" thickBot="1" x14ac:dyDescent="0.25">
      <c r="A45" s="250" t="s">
        <v>23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3">
        <f t="shared" ref="AE45:BJ45" si="12">AE40-AE29</f>
        <v>5.4433398338001732E-2</v>
      </c>
      <c r="AF45" s="23">
        <f t="shared" si="12"/>
        <v>6.3885858265846571E-2</v>
      </c>
      <c r="AG45" s="23">
        <f t="shared" si="12"/>
        <v>6.3901698450072056E-2</v>
      </c>
      <c r="AH45" s="23">
        <f t="shared" si="12"/>
        <v>6.1975965716273257E-2</v>
      </c>
      <c r="AI45" s="23">
        <f t="shared" si="12"/>
        <v>6.7275455712862031E-2</v>
      </c>
      <c r="AJ45" s="23">
        <f t="shared" si="12"/>
        <v>6.9843825889758987E-2</v>
      </c>
      <c r="AK45" s="252">
        <f t="shared" si="12"/>
        <v>7.2598391172035093E-2</v>
      </c>
      <c r="AL45" s="253">
        <f t="shared" si="12"/>
        <v>7.47459545215413E-2</v>
      </c>
      <c r="AM45" s="252">
        <f t="shared" si="12"/>
        <v>8.0210257194725604E-2</v>
      </c>
      <c r="AN45" s="252">
        <f t="shared" si="12"/>
        <v>-180703.73378423823</v>
      </c>
      <c r="AO45" s="252">
        <f t="shared" si="12"/>
        <v>-153949.51125839737</v>
      </c>
      <c r="AP45" s="254">
        <f t="shared" si="12"/>
        <v>-25998.537311846998</v>
      </c>
      <c r="AQ45" s="252">
        <f t="shared" si="12"/>
        <v>-31149.16923096517</v>
      </c>
      <c r="AR45" s="252">
        <f t="shared" si="12"/>
        <v>-26581.356273364563</v>
      </c>
      <c r="AS45" s="252">
        <f t="shared" si="12"/>
        <v>-26037.933461755969</v>
      </c>
      <c r="AT45" s="255">
        <f t="shared" si="12"/>
        <v>-36456.825659104157</v>
      </c>
      <c r="AU45" s="251">
        <f t="shared" si="12"/>
        <v>-31941.828293957711</v>
      </c>
      <c r="AV45" s="252">
        <f t="shared" si="12"/>
        <v>-25959.220422163588</v>
      </c>
      <c r="AW45" s="252">
        <f t="shared" si="12"/>
        <v>-28052.41736593705</v>
      </c>
      <c r="AX45" s="252">
        <f t="shared" si="12"/>
        <v>-35544.090678093555</v>
      </c>
      <c r="AY45" s="254">
        <f t="shared" si="12"/>
        <v>-29722.327890187604</v>
      </c>
      <c r="AZ45" s="252">
        <f t="shared" si="12"/>
        <v>-22435.814167734883</v>
      </c>
      <c r="BA45" s="252">
        <f t="shared" si="12"/>
        <v>-14235.754647593327</v>
      </c>
      <c r="BB45" s="252">
        <f t="shared" si="12"/>
        <v>-27882.345326735915</v>
      </c>
      <c r="BC45" s="255">
        <f t="shared" si="12"/>
        <v>-21449.348374906516</v>
      </c>
      <c r="BD45" s="251">
        <f t="shared" si="12"/>
        <v>-30963.703482426507</v>
      </c>
      <c r="BE45" s="252">
        <f t="shared" si="12"/>
        <v>-19012.521193914639</v>
      </c>
      <c r="BF45" s="252">
        <f t="shared" si="12"/>
        <v>-26135.163941149913</v>
      </c>
      <c r="BG45" s="252">
        <f t="shared" si="12"/>
        <v>-31931.503050130977</v>
      </c>
      <c r="BH45" s="254">
        <f t="shared" si="12"/>
        <v>-35514.166649611579</v>
      </c>
      <c r="BI45" s="252">
        <f t="shared" si="12"/>
        <v>-20728.916684918975</v>
      </c>
      <c r="BJ45" s="252">
        <f t="shared" si="12"/>
        <v>-20826.952484861016</v>
      </c>
      <c r="BK45" s="255">
        <f t="shared" ref="BK45:CP45" si="13">BK40-BK29</f>
        <v>-20211.127537392116</v>
      </c>
      <c r="BL45" s="251">
        <f t="shared" si="13"/>
        <v>-23870.970926953672</v>
      </c>
      <c r="BM45" s="252">
        <f t="shared" si="13"/>
        <v>-26039.800196822944</v>
      </c>
      <c r="BN45" s="252">
        <f t="shared" si="13"/>
        <v>-16630.745714553301</v>
      </c>
      <c r="BO45" s="252">
        <f t="shared" si="13"/>
        <v>-23809.940152749692</v>
      </c>
      <c r="BP45" s="252">
        <f t="shared" si="13"/>
        <v>-21160.570142337019</v>
      </c>
      <c r="BQ45" s="254">
        <f t="shared" si="13"/>
        <v>-26674.978328533951</v>
      </c>
      <c r="BR45" s="252">
        <f t="shared" si="13"/>
        <v>-23937.791577487609</v>
      </c>
      <c r="BS45" s="252">
        <f t="shared" si="13"/>
        <v>-29846.143346476943</v>
      </c>
      <c r="BT45" s="255">
        <f t="shared" si="13"/>
        <v>-38898.906133146011</v>
      </c>
      <c r="BU45" s="251">
        <f t="shared" si="13"/>
        <v>-36589.994873330223</v>
      </c>
      <c r="BV45" s="252">
        <f t="shared" si="13"/>
        <v>-26280.453870287627</v>
      </c>
      <c r="BW45" s="252">
        <f t="shared" si="13"/>
        <v>-26302.188962409116</v>
      </c>
      <c r="BX45" s="252">
        <f t="shared" si="13"/>
        <v>-31091.89539314622</v>
      </c>
      <c r="BY45" s="254">
        <f t="shared" si="13"/>
        <v>6.5556147676565271E-2</v>
      </c>
      <c r="BZ45" s="252">
        <f t="shared" si="13"/>
        <v>6.2039326385052648E-2</v>
      </c>
      <c r="CA45" s="252">
        <f t="shared" si="13"/>
        <v>6.1815859867667994E-2</v>
      </c>
      <c r="CB45" s="252">
        <f t="shared" si="13"/>
        <v>4.8576130789595356E-2</v>
      </c>
      <c r="CC45" s="255">
        <f t="shared" si="13"/>
        <v>4.2453808511222296E-2</v>
      </c>
      <c r="CD45" s="251">
        <f t="shared" si="13"/>
        <v>5.9198464911457124E-2</v>
      </c>
      <c r="CE45" s="252">
        <f t="shared" si="13"/>
        <v>6.975679528056869E-2</v>
      </c>
      <c r="CF45" s="252">
        <f t="shared" si="13"/>
        <v>6.5553131557464561E-2</v>
      </c>
      <c r="CG45" s="255">
        <f t="shared" si="13"/>
        <v>6.00232648312502E-2</v>
      </c>
      <c r="CH45" s="254">
        <f t="shared" si="13"/>
        <v>5.146896757367185E-2</v>
      </c>
      <c r="CI45" s="23">
        <f t="shared" si="13"/>
        <v>4.6356740011014086E-2</v>
      </c>
      <c r="CJ45" s="23">
        <f t="shared" si="13"/>
        <v>6.5113523903222711E-2</v>
      </c>
      <c r="CK45" s="255">
        <f t="shared" si="13"/>
        <v>6.2052087510419296E-2</v>
      </c>
      <c r="CL45" s="256">
        <f t="shared" si="13"/>
        <v>6.6972992070601353E-2</v>
      </c>
      <c r="CM45" s="252">
        <f t="shared" si="13"/>
        <v>5.9458812936218228E-2</v>
      </c>
      <c r="CN45" s="252">
        <f t="shared" si="13"/>
        <v>6.5457382950104531E-2</v>
      </c>
      <c r="CO45" s="252">
        <f t="shared" si="13"/>
        <v>5.2758329083394187E-2</v>
      </c>
      <c r="CP45" s="255">
        <f t="shared" si="13"/>
        <v>4.077823633983213E-2</v>
      </c>
      <c r="CQ45" s="256">
        <f t="shared" ref="CQ45:DV45" si="14">CQ40-CQ29</f>
        <v>5.6047657982324167E-2</v>
      </c>
      <c r="CR45" s="252">
        <f t="shared" si="14"/>
        <v>5.557682497056507E-2</v>
      </c>
      <c r="CS45" s="252">
        <f t="shared" si="14"/>
        <v>5.6141678899659514E-2</v>
      </c>
      <c r="CT45" s="252">
        <f t="shared" si="14"/>
        <v>5.6681866352443239E-2</v>
      </c>
      <c r="CU45" s="256">
        <f t="shared" si="14"/>
        <v>4.6707257577416998E-2</v>
      </c>
      <c r="CV45" s="252">
        <f t="shared" si="14"/>
        <v>7.0267191873056412E-2</v>
      </c>
      <c r="CW45" s="252">
        <f t="shared" si="14"/>
        <v>6.3967345923377494E-2</v>
      </c>
      <c r="CX45" s="255">
        <f t="shared" si="14"/>
        <v>5.8168558295669942E-2</v>
      </c>
      <c r="CY45" s="256">
        <f t="shared" si="14"/>
        <v>7.545779302600894E-2</v>
      </c>
      <c r="CZ45" s="252">
        <f t="shared" si="14"/>
        <v>5.2996949219177386E-2</v>
      </c>
      <c r="DA45" s="252">
        <f t="shared" si="14"/>
        <v>6.0088399018146443E-2</v>
      </c>
      <c r="DB45" s="252">
        <f t="shared" si="14"/>
        <v>6.1247330417911722E-2</v>
      </c>
      <c r="DC45" s="255">
        <f t="shared" si="14"/>
        <v>4.6779610832432844E-2</v>
      </c>
      <c r="DD45" s="256">
        <f t="shared" si="14"/>
        <v>6.9900629432090411E-2</v>
      </c>
      <c r="DE45" s="252">
        <f t="shared" si="14"/>
        <v>5.2994692213537253E-2</v>
      </c>
      <c r="DF45" s="252">
        <f t="shared" si="14"/>
        <v>6.8345106995158472E-2</v>
      </c>
      <c r="DG45" s="252">
        <f t="shared" si="14"/>
        <v>6.9280257132429357E-2</v>
      </c>
      <c r="DH45" s="256">
        <f t="shared" si="14"/>
        <v>7.0375528115677571E-2</v>
      </c>
      <c r="DI45" s="252">
        <f t="shared" si="14"/>
        <v>7.4819355796689802E-2</v>
      </c>
      <c r="DJ45" s="252">
        <f t="shared" si="14"/>
        <v>6.6136330419156564E-2</v>
      </c>
      <c r="DK45" s="255">
        <f t="shared" si="14"/>
        <v>5.7271157685954421E-2</v>
      </c>
      <c r="DL45" s="256">
        <f t="shared" si="14"/>
        <v>7.0507020595429612E-2</v>
      </c>
      <c r="DM45" s="252">
        <f t="shared" si="14"/>
        <v>7.0015187290917172E-2</v>
      </c>
      <c r="DN45" s="252">
        <f t="shared" si="14"/>
        <v>6.8471146579725112E-2</v>
      </c>
      <c r="DO45" s="252">
        <f t="shared" si="14"/>
        <v>7.2426293555226715E-2</v>
      </c>
      <c r="DP45" s="255">
        <f t="shared" si="14"/>
        <v>7.0729399668135517E-2</v>
      </c>
      <c r="DQ45" s="256">
        <f t="shared" si="14"/>
        <v>6.7262571145317016E-2</v>
      </c>
      <c r="DR45" s="252">
        <f t="shared" si="14"/>
        <v>5.0199915954835972E-2</v>
      </c>
      <c r="DS45" s="252">
        <f t="shared" si="14"/>
        <v>6.8616953427903971E-2</v>
      </c>
      <c r="DT45" s="255">
        <f t="shared" si="14"/>
        <v>6.366596922000578E-2</v>
      </c>
      <c r="DU45" s="256">
        <f t="shared" si="14"/>
        <v>6.5242587097209093E-2</v>
      </c>
      <c r="DV45" s="252">
        <f t="shared" si="14"/>
        <v>6.1719245922611868E-2</v>
      </c>
      <c r="DW45" s="252">
        <f t="shared" ref="DW45:FC45" si="15">DW40-DW29</f>
        <v>5.8488749831396097E-2</v>
      </c>
      <c r="DX45" s="252">
        <f t="shared" si="15"/>
        <v>5.6189222710434757E-2</v>
      </c>
      <c r="DY45" s="255">
        <f t="shared" si="15"/>
        <v>7.4167918437034769E-2</v>
      </c>
      <c r="DZ45" s="256">
        <f t="shared" si="15"/>
        <v>7.2988133972272523E-2</v>
      </c>
      <c r="EA45" s="252">
        <f t="shared" si="15"/>
        <v>6.3783000474394363E-2</v>
      </c>
      <c r="EB45" s="252">
        <f t="shared" si="15"/>
        <v>7.1942301731607539E-2</v>
      </c>
      <c r="EC45" s="255">
        <f t="shared" si="15"/>
        <v>6.8049759248140052E-2</v>
      </c>
      <c r="ED45" s="256">
        <f t="shared" si="15"/>
        <v>7.0663205464108453E-2</v>
      </c>
      <c r="EE45" s="23">
        <f t="shared" si="15"/>
        <v>6.918170682229674E-2</v>
      </c>
      <c r="EF45" s="252">
        <f t="shared" si="15"/>
        <v>6.7656574385086737E-2</v>
      </c>
      <c r="EG45" s="255">
        <f t="shared" si="15"/>
        <v>6.2036969002422518E-2</v>
      </c>
      <c r="EH45" s="252">
        <f t="shared" si="15"/>
        <v>5.0758766279388565E-2</v>
      </c>
      <c r="EI45" s="252">
        <f t="shared" si="15"/>
        <v>6.8039755567973328E-2</v>
      </c>
      <c r="EJ45" s="252">
        <f t="shared" si="15"/>
        <v>4.8140543057112864E-2</v>
      </c>
      <c r="EK45" s="252">
        <f t="shared" si="15"/>
        <v>6.6965592995100631E-2</v>
      </c>
      <c r="EL45" s="257">
        <f t="shared" si="15"/>
        <v>6.757350479189525E-2</v>
      </c>
      <c r="EM45" s="256">
        <f t="shared" si="15"/>
        <v>6.6105591509357353E-2</v>
      </c>
      <c r="EN45" s="252">
        <f t="shared" si="15"/>
        <v>6.318528515734842E-2</v>
      </c>
      <c r="EO45" s="252">
        <f t="shared" si="15"/>
        <v>5.9013105202392231E-2</v>
      </c>
      <c r="EP45" s="255">
        <f t="shared" si="15"/>
        <v>7.0784230754735236E-2</v>
      </c>
      <c r="EQ45" s="256">
        <f t="shared" si="15"/>
        <v>6.6907502692920784E-2</v>
      </c>
      <c r="ER45" s="23">
        <f t="shared" si="15"/>
        <v>6.9597291361884278E-2</v>
      </c>
      <c r="ES45" s="252">
        <f t="shared" si="15"/>
        <v>6.1020168196971009E-2</v>
      </c>
      <c r="ET45" s="255">
        <f t="shared" si="15"/>
        <v>5.6795428050925072E-2</v>
      </c>
      <c r="EU45" s="256">
        <f t="shared" si="15"/>
        <v>4.9543764148804501E-2</v>
      </c>
      <c r="EV45" s="252">
        <f t="shared" si="15"/>
        <v>5.8842839771859605E-2</v>
      </c>
      <c r="EW45" s="23">
        <f t="shared" si="15"/>
        <v>6.7785455486556373E-2</v>
      </c>
      <c r="EX45" s="255">
        <f t="shared" si="15"/>
        <v>5.5875002721974695E-2</v>
      </c>
      <c r="EY45" s="256">
        <f t="shared" si="15"/>
        <v>6.2778518048948989E-2</v>
      </c>
      <c r="EZ45" s="23">
        <f t="shared" si="15"/>
        <v>5.89538562886672E-2</v>
      </c>
      <c r="FA45" s="251">
        <f t="shared" si="15"/>
        <v>5.462913943874452E-2</v>
      </c>
      <c r="FB45" s="23">
        <f t="shared" si="15"/>
        <v>6.9119550300959426E-2</v>
      </c>
      <c r="FC45" s="258">
        <f t="shared" si="15"/>
        <v>6.0752578356951803E-2</v>
      </c>
    </row>
    <row r="46" spans="1:159" ht="13.5" thickTop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25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Z46" s="1"/>
    </row>
    <row r="47" spans="1:159" x14ac:dyDescent="0.2">
      <c r="A47" s="2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</row>
    <row r="48" spans="1:15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</sheetData>
  <mergeCells count="7">
    <mergeCell ref="A2:EY2"/>
    <mergeCell ref="A3:EY3"/>
    <mergeCell ref="DZ5:EY5"/>
    <mergeCell ref="BY5:DY5"/>
    <mergeCell ref="B5:M5"/>
    <mergeCell ref="N5:X5"/>
    <mergeCell ref="AL5:BX5"/>
  </mergeCells>
  <phoneticPr fontId="0" type="noConversion"/>
  <printOptions horizontalCentered="1" verticalCentered="1"/>
  <pageMargins left="0.75" right="0.75" top="0.39" bottom="1" header="0" footer="0"/>
  <pageSetup scale="85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3:CH102"/>
  <sheetViews>
    <sheetView showGridLines="0" tabSelected="1" view="pageBreakPreview" zoomScale="90" zoomScaleNormal="100" zoomScaleSheetLayoutView="90" workbookViewId="0">
      <selection activeCell="BU22" sqref="BU22"/>
    </sheetView>
  </sheetViews>
  <sheetFormatPr baseColWidth="10" defaultColWidth="11.5703125" defaultRowHeight="12.75" x14ac:dyDescent="0.2"/>
  <cols>
    <col min="1" max="1" width="3.7109375" style="261" customWidth="1"/>
    <col min="2" max="2" width="29.7109375" style="259" customWidth="1"/>
    <col min="3" max="14" width="9.42578125" style="259" hidden="1" customWidth="1"/>
    <col min="15" max="26" width="8.5703125" style="259" hidden="1" customWidth="1"/>
    <col min="27" max="35" width="10.5703125" style="259" hidden="1" customWidth="1"/>
    <col min="36" max="51" width="0" style="261" hidden="1" customWidth="1"/>
    <col min="52" max="52" width="11.5703125" style="261" hidden="1" customWidth="1"/>
    <col min="53" max="57" width="0" style="261" hidden="1" customWidth="1"/>
    <col min="58" max="59" width="11.5703125" style="261" hidden="1" customWidth="1"/>
    <col min="60" max="68" width="0" style="261" hidden="1" customWidth="1"/>
    <col min="69" max="16384" width="11.5703125" style="261"/>
  </cols>
  <sheetData>
    <row r="3" spans="2:86" ht="20.100000000000001" customHeight="1" x14ac:dyDescent="0.2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1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1"/>
      <c r="BA3" s="301"/>
      <c r="BB3" s="301"/>
      <c r="BC3" s="301"/>
      <c r="BD3" s="301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  <c r="BS3" s="301"/>
      <c r="BT3" s="301"/>
      <c r="BU3" s="301"/>
      <c r="BV3" s="301"/>
      <c r="BW3" s="301"/>
      <c r="BX3" s="301"/>
      <c r="BY3" s="301"/>
      <c r="BZ3" s="301"/>
      <c r="CA3" s="301"/>
      <c r="CB3" s="301"/>
      <c r="CC3" s="301"/>
      <c r="CD3" s="301"/>
      <c r="CE3" s="301"/>
      <c r="CF3" s="301"/>
      <c r="CG3" s="301"/>
      <c r="CH3" s="303"/>
    </row>
    <row r="4" spans="2:86" ht="20.100000000000001" customHeight="1" x14ac:dyDescent="0.2">
      <c r="B4" s="347"/>
      <c r="C4" s="348"/>
      <c r="D4" s="348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CH4" s="304"/>
    </row>
    <row r="5" spans="2:86" ht="20.100000000000001" customHeight="1" x14ac:dyDescent="0.2">
      <c r="B5" s="347"/>
      <c r="C5" s="348"/>
      <c r="D5" s="348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CH5" s="304"/>
    </row>
    <row r="6" spans="2:86" ht="20.100000000000001" customHeight="1" x14ac:dyDescent="0.2">
      <c r="B6" s="326"/>
      <c r="C6" s="327"/>
      <c r="D6" s="327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CH6" s="304"/>
    </row>
    <row r="7" spans="2:86" ht="20.100000000000001" customHeight="1" x14ac:dyDescent="0.2">
      <c r="B7" s="326"/>
      <c r="C7" s="327"/>
      <c r="D7" s="327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CH7" s="304"/>
    </row>
    <row r="8" spans="2:86" ht="20.100000000000001" customHeight="1" x14ac:dyDescent="0.2">
      <c r="B8" s="326"/>
      <c r="C8" s="327"/>
      <c r="D8" s="327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CH8" s="304"/>
    </row>
    <row r="9" spans="2:86" ht="20.100000000000001" customHeight="1" x14ac:dyDescent="0.2">
      <c r="B9" s="326"/>
      <c r="C9" s="327"/>
      <c r="D9" s="327"/>
      <c r="AA9" s="260"/>
      <c r="AB9" s="260"/>
      <c r="AC9" s="260"/>
      <c r="AD9" s="260"/>
      <c r="AE9" s="318"/>
      <c r="AF9" s="318"/>
      <c r="AG9" s="318"/>
      <c r="AH9" s="318"/>
      <c r="AI9" s="318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CH9" s="304"/>
    </row>
    <row r="10" spans="2:86" ht="20.100000000000001" customHeight="1" x14ac:dyDescent="0.2">
      <c r="B10" s="347" t="s">
        <v>143</v>
      </c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348"/>
      <c r="BR10" s="348"/>
      <c r="BS10" s="348"/>
      <c r="BT10" s="348"/>
      <c r="BU10" s="348"/>
      <c r="BV10" s="348"/>
      <c r="BW10" s="348"/>
      <c r="BX10" s="348"/>
      <c r="BY10" s="348"/>
      <c r="BZ10" s="348"/>
      <c r="CA10" s="348"/>
      <c r="CB10" s="348"/>
      <c r="CC10" s="348"/>
      <c r="CD10" s="348"/>
      <c r="CE10" s="348"/>
      <c r="CF10" s="348"/>
      <c r="CG10" s="348"/>
      <c r="CH10" s="349"/>
    </row>
    <row r="11" spans="2:86" ht="15" customHeight="1" x14ac:dyDescent="0.2">
      <c r="B11" s="308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CH11" s="304"/>
    </row>
    <row r="12" spans="2:86" ht="20.100000000000001" customHeight="1" x14ac:dyDescent="0.25">
      <c r="B12" s="309"/>
      <c r="C12" s="351">
        <v>2009</v>
      </c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3"/>
      <c r="O12" s="354">
        <v>2010</v>
      </c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5"/>
      <c r="AA12" s="352">
        <v>2011</v>
      </c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3"/>
      <c r="AM12" s="356">
        <v>2012</v>
      </c>
      <c r="AN12" s="357"/>
      <c r="AO12" s="357"/>
      <c r="AP12" s="357"/>
      <c r="AQ12" s="357"/>
      <c r="AR12" s="357"/>
      <c r="AS12" s="357"/>
      <c r="AT12" s="357"/>
      <c r="AU12" s="357"/>
      <c r="AV12" s="357"/>
      <c r="AW12" s="357"/>
      <c r="AX12" s="357"/>
      <c r="AY12" s="351">
        <v>2013</v>
      </c>
      <c r="AZ12" s="352"/>
      <c r="BA12" s="352"/>
      <c r="BB12" s="352"/>
      <c r="BC12" s="352"/>
      <c r="BD12" s="352"/>
      <c r="BE12" s="352"/>
      <c r="BF12" s="352"/>
      <c r="BG12" s="352"/>
      <c r="BH12" s="352"/>
      <c r="BI12" s="352"/>
      <c r="BJ12" s="353"/>
      <c r="BK12" s="344">
        <v>2014</v>
      </c>
      <c r="BL12" s="345"/>
      <c r="BM12" s="345"/>
      <c r="BN12" s="345"/>
      <c r="BO12" s="345"/>
      <c r="BP12" s="345"/>
      <c r="BQ12" s="345"/>
      <c r="BR12" s="345"/>
      <c r="BS12" s="345"/>
      <c r="BT12" s="345"/>
      <c r="BU12" s="345"/>
      <c r="BV12" s="350"/>
      <c r="BW12" s="344" t="s">
        <v>175</v>
      </c>
      <c r="BX12" s="345"/>
      <c r="BY12" s="345"/>
      <c r="BZ12" s="345"/>
      <c r="CA12" s="345"/>
      <c r="CB12" s="345"/>
      <c r="CC12" s="345"/>
      <c r="CD12" s="345"/>
      <c r="CE12" s="345"/>
      <c r="CF12" s="345"/>
      <c r="CG12" s="345"/>
      <c r="CH12" s="346"/>
    </row>
    <row r="13" spans="2:86" ht="15" customHeight="1" x14ac:dyDescent="0.2">
      <c r="B13" s="310"/>
      <c r="C13" s="268" t="s">
        <v>158</v>
      </c>
      <c r="D13" s="268" t="s">
        <v>159</v>
      </c>
      <c r="E13" s="268" t="s">
        <v>160</v>
      </c>
      <c r="F13" s="268" t="s">
        <v>161</v>
      </c>
      <c r="G13" s="268" t="s">
        <v>162</v>
      </c>
      <c r="H13" s="268" t="s">
        <v>163</v>
      </c>
      <c r="I13" s="268" t="s">
        <v>164</v>
      </c>
      <c r="J13" s="268" t="s">
        <v>165</v>
      </c>
      <c r="K13" s="268" t="s">
        <v>166</v>
      </c>
      <c r="L13" s="268" t="s">
        <v>167</v>
      </c>
      <c r="M13" s="268" t="s">
        <v>168</v>
      </c>
      <c r="N13" s="270" t="s">
        <v>169</v>
      </c>
      <c r="O13" s="268" t="s">
        <v>158</v>
      </c>
      <c r="P13" s="268" t="s">
        <v>159</v>
      </c>
      <c r="Q13" s="268" t="s">
        <v>160</v>
      </c>
      <c r="R13" s="268" t="s">
        <v>161</v>
      </c>
      <c r="S13" s="268" t="s">
        <v>162</v>
      </c>
      <c r="T13" s="268" t="s">
        <v>163</v>
      </c>
      <c r="U13" s="268" t="s">
        <v>164</v>
      </c>
      <c r="V13" s="268" t="s">
        <v>165</v>
      </c>
      <c r="W13" s="268" t="s">
        <v>166</v>
      </c>
      <c r="X13" s="268" t="s">
        <v>167</v>
      </c>
      <c r="Y13" s="268" t="s">
        <v>168</v>
      </c>
      <c r="Z13" s="270" t="s">
        <v>169</v>
      </c>
      <c r="AA13" s="268" t="s">
        <v>158</v>
      </c>
      <c r="AB13" s="268" t="s">
        <v>159</v>
      </c>
      <c r="AC13" s="268" t="s">
        <v>160</v>
      </c>
      <c r="AD13" s="268" t="s">
        <v>161</v>
      </c>
      <c r="AE13" s="268" t="s">
        <v>162</v>
      </c>
      <c r="AF13" s="268" t="s">
        <v>163</v>
      </c>
      <c r="AG13" s="268" t="s">
        <v>164</v>
      </c>
      <c r="AH13" s="268" t="s">
        <v>165</v>
      </c>
      <c r="AI13" s="268" t="s">
        <v>166</v>
      </c>
      <c r="AJ13" s="268" t="s">
        <v>167</v>
      </c>
      <c r="AK13" s="268" t="s">
        <v>168</v>
      </c>
      <c r="AL13" s="270" t="s">
        <v>169</v>
      </c>
      <c r="AM13" s="268" t="s">
        <v>158</v>
      </c>
      <c r="AN13" s="268" t="s">
        <v>159</v>
      </c>
      <c r="AO13" s="268" t="s">
        <v>160</v>
      </c>
      <c r="AP13" s="268" t="s">
        <v>161</v>
      </c>
      <c r="AQ13" s="268" t="s">
        <v>162</v>
      </c>
      <c r="AR13" s="268" t="s">
        <v>163</v>
      </c>
      <c r="AS13" s="268" t="s">
        <v>164</v>
      </c>
      <c r="AT13" s="268" t="s">
        <v>165</v>
      </c>
      <c r="AU13" s="268" t="s">
        <v>166</v>
      </c>
      <c r="AV13" s="268" t="s">
        <v>167</v>
      </c>
      <c r="AW13" s="268" t="s">
        <v>168</v>
      </c>
      <c r="AX13" s="268" t="s">
        <v>169</v>
      </c>
      <c r="AY13" s="286" t="s">
        <v>158</v>
      </c>
      <c r="AZ13" s="268" t="s">
        <v>173</v>
      </c>
      <c r="BA13" s="268" t="s">
        <v>160</v>
      </c>
      <c r="BB13" s="268" t="s">
        <v>161</v>
      </c>
      <c r="BC13" s="268" t="s">
        <v>162</v>
      </c>
      <c r="BD13" s="268" t="s">
        <v>163</v>
      </c>
      <c r="BE13" s="268" t="s">
        <v>164</v>
      </c>
      <c r="BF13" s="268" t="s">
        <v>165</v>
      </c>
      <c r="BG13" s="268" t="s">
        <v>166</v>
      </c>
      <c r="BH13" s="268" t="s">
        <v>167</v>
      </c>
      <c r="BI13" s="268" t="s">
        <v>168</v>
      </c>
      <c r="BJ13" s="270" t="s">
        <v>169</v>
      </c>
      <c r="BK13" s="286" t="s">
        <v>158</v>
      </c>
      <c r="BL13" s="268" t="s">
        <v>159</v>
      </c>
      <c r="BM13" s="268" t="s">
        <v>160</v>
      </c>
      <c r="BN13" s="268" t="s">
        <v>161</v>
      </c>
      <c r="BO13" s="268" t="s">
        <v>162</v>
      </c>
      <c r="BP13" s="268" t="s">
        <v>163</v>
      </c>
      <c r="BQ13" s="268" t="s">
        <v>164</v>
      </c>
      <c r="BR13" s="268" t="s">
        <v>165</v>
      </c>
      <c r="BS13" s="268" t="s">
        <v>166</v>
      </c>
      <c r="BT13" s="268" t="s">
        <v>167</v>
      </c>
      <c r="BU13" s="268" t="s">
        <v>168</v>
      </c>
      <c r="BV13" s="268" t="s">
        <v>169</v>
      </c>
      <c r="BW13" s="286" t="s">
        <v>158</v>
      </c>
      <c r="BX13" s="268" t="s">
        <v>159</v>
      </c>
      <c r="BY13" s="268" t="s">
        <v>160</v>
      </c>
      <c r="BZ13" s="268" t="s">
        <v>161</v>
      </c>
      <c r="CA13" s="268" t="s">
        <v>162</v>
      </c>
      <c r="CB13" s="268" t="s">
        <v>163</v>
      </c>
      <c r="CC13" s="268" t="s">
        <v>164</v>
      </c>
      <c r="CD13" s="268" t="s">
        <v>165</v>
      </c>
      <c r="CE13" s="268" t="s">
        <v>166</v>
      </c>
      <c r="CF13" s="268" t="s">
        <v>167</v>
      </c>
      <c r="CG13" s="268" t="s">
        <v>168</v>
      </c>
      <c r="CH13" s="320" t="s">
        <v>169</v>
      </c>
    </row>
    <row r="14" spans="2:86" ht="29.25" customHeight="1" x14ac:dyDescent="0.2">
      <c r="B14" s="311" t="s">
        <v>171</v>
      </c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67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73"/>
      <c r="AB14" s="294"/>
      <c r="AC14" s="294"/>
      <c r="AD14" s="294"/>
      <c r="AE14" s="294"/>
      <c r="AF14" s="294"/>
      <c r="AG14" s="294"/>
      <c r="AH14" s="294"/>
      <c r="AI14" s="294"/>
      <c r="AJ14" s="294"/>
      <c r="AK14" s="295"/>
      <c r="AL14" s="295"/>
      <c r="AM14" s="274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5"/>
      <c r="AY14" s="274"/>
      <c r="AZ14" s="289"/>
      <c r="BA14" s="289"/>
      <c r="BB14" s="290"/>
      <c r="BC14" s="289"/>
      <c r="BD14" s="289"/>
      <c r="BE14" s="289"/>
      <c r="BF14" s="289"/>
      <c r="BG14" s="289"/>
      <c r="BH14" s="289"/>
      <c r="BI14" s="289"/>
      <c r="BJ14" s="291"/>
      <c r="BK14" s="296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96"/>
      <c r="BX14" s="289"/>
      <c r="BY14" s="289"/>
      <c r="BZ14" s="289"/>
      <c r="CA14" s="289"/>
      <c r="CB14" s="289"/>
      <c r="CC14" s="289"/>
      <c r="CH14" s="304"/>
    </row>
    <row r="15" spans="2:86" ht="15" customHeight="1" x14ac:dyDescent="0.2">
      <c r="B15" s="312" t="s">
        <v>5</v>
      </c>
      <c r="C15" s="275">
        <v>0.4045737573872385</v>
      </c>
      <c r="D15" s="275">
        <v>0.39360463790203226</v>
      </c>
      <c r="E15" s="275">
        <v>0.40927371806357282</v>
      </c>
      <c r="F15" s="275">
        <v>0.38208447294413828</v>
      </c>
      <c r="G15" s="275">
        <v>0.39078716474432446</v>
      </c>
      <c r="H15" s="275">
        <v>0.39596488091750376</v>
      </c>
      <c r="I15" s="275">
        <v>0.39545317748334513</v>
      </c>
      <c r="J15" s="275">
        <v>0.40886914176765304</v>
      </c>
      <c r="K15" s="275">
        <v>0.40464172892781491</v>
      </c>
      <c r="L15" s="275">
        <v>0.39168690594273931</v>
      </c>
      <c r="M15" s="275">
        <v>0.40175368840533565</v>
      </c>
      <c r="N15" s="276">
        <v>0.40292568349762592</v>
      </c>
      <c r="O15" s="275">
        <v>0.38876458778066403</v>
      </c>
      <c r="P15" s="275">
        <v>0.38481715155826812</v>
      </c>
      <c r="Q15" s="275">
        <v>0.38469775062218003</v>
      </c>
      <c r="R15" s="275">
        <v>0.37557305908250194</v>
      </c>
      <c r="S15" s="275">
        <v>0.4102050247466148</v>
      </c>
      <c r="T15" s="275">
        <v>0.40756242127813791</v>
      </c>
      <c r="U15" s="275">
        <v>0.41052146731643785</v>
      </c>
      <c r="V15" s="275">
        <v>0.41142290712192686</v>
      </c>
      <c r="W15" s="275">
        <v>0.40007293402839333</v>
      </c>
      <c r="X15" s="275">
        <v>0.40411517449872014</v>
      </c>
      <c r="Y15" s="275">
        <v>0.43102175630098682</v>
      </c>
      <c r="Z15" s="276">
        <v>0.43698535216135181</v>
      </c>
      <c r="AA15" s="275">
        <v>0.44039147820417379</v>
      </c>
      <c r="AB15" s="275">
        <v>0.44010317986216591</v>
      </c>
      <c r="AC15" s="275">
        <v>0.42506479393861019</v>
      </c>
      <c r="AD15" s="275">
        <v>0.42934954022497929</v>
      </c>
      <c r="AE15" s="275">
        <v>0.43328918699067698</v>
      </c>
      <c r="AF15" s="275">
        <v>0.43317596562773653</v>
      </c>
      <c r="AG15" s="275">
        <v>0.41983948326769405</v>
      </c>
      <c r="AH15" s="275">
        <v>0.43164204700126974</v>
      </c>
      <c r="AI15" s="275">
        <v>0.42166366829302993</v>
      </c>
      <c r="AJ15" s="275">
        <v>0.42630112417397786</v>
      </c>
      <c r="AK15" s="275">
        <v>0.42775507733669027</v>
      </c>
      <c r="AL15" s="276">
        <v>0.43479459336012299</v>
      </c>
      <c r="AM15" s="275">
        <v>0.43087054223729337</v>
      </c>
      <c r="AN15" s="275">
        <v>0.43397303942140192</v>
      </c>
      <c r="AO15" s="275">
        <v>0.44235312847705271</v>
      </c>
      <c r="AP15" s="275">
        <v>0.43555194104569844</v>
      </c>
      <c r="AQ15" s="275">
        <v>0.43326068389443562</v>
      </c>
      <c r="AR15" s="275">
        <v>0.42833577845624637</v>
      </c>
      <c r="AS15" s="275">
        <v>0.43496133607836474</v>
      </c>
      <c r="AT15" s="275">
        <v>0.42691665457825739</v>
      </c>
      <c r="AU15" s="275">
        <v>0.42401471775471739</v>
      </c>
      <c r="AV15" s="275">
        <v>0.42957516322705608</v>
      </c>
      <c r="AW15" s="275">
        <v>0.4247941535933521</v>
      </c>
      <c r="AX15" s="275">
        <v>0.43021162800199192</v>
      </c>
      <c r="AY15" s="287">
        <v>0.43186102056463171</v>
      </c>
      <c r="AZ15" s="275">
        <v>0.42924880726240672</v>
      </c>
      <c r="BA15" s="275">
        <v>0.43149424931238878</v>
      </c>
      <c r="BB15" s="275">
        <v>0.43474678974763731</v>
      </c>
      <c r="BC15" s="275">
        <v>0.42417827352004056</v>
      </c>
      <c r="BD15" s="275">
        <v>0.43036904201355253</v>
      </c>
      <c r="BE15" s="275">
        <v>0.42619661951803856</v>
      </c>
      <c r="BF15" s="275">
        <v>0.42285591369137437</v>
      </c>
      <c r="BG15" s="275">
        <v>0.42283865674584264</v>
      </c>
      <c r="BH15" s="275">
        <v>0.42546166652499712</v>
      </c>
      <c r="BI15" s="275">
        <v>0.42488598923215082</v>
      </c>
      <c r="BJ15" s="276">
        <v>0.43204892328625671</v>
      </c>
      <c r="BK15" s="287">
        <v>0.42333192403637221</v>
      </c>
      <c r="BL15" s="275">
        <v>0.41953272857947649</v>
      </c>
      <c r="BM15" s="275">
        <v>0.41889476065837095</v>
      </c>
      <c r="BN15" s="275">
        <v>0.41843736698435241</v>
      </c>
      <c r="BO15" s="275">
        <v>0.41312002450708907</v>
      </c>
      <c r="BP15" s="275">
        <v>0.41303342225478595</v>
      </c>
      <c r="BQ15" s="275">
        <v>0.40755180197185403</v>
      </c>
      <c r="BR15" s="275">
        <v>0.4047649596832128</v>
      </c>
      <c r="BS15" s="275">
        <v>0.4092477355774401</v>
      </c>
      <c r="BT15" s="275">
        <v>0.4007103050920735</v>
      </c>
      <c r="BU15" s="275">
        <v>0.40204764957493316</v>
      </c>
      <c r="BV15" s="275">
        <v>0.41326984418915602</v>
      </c>
      <c r="BW15" s="287">
        <v>0.41003989584074807</v>
      </c>
      <c r="BX15" s="275">
        <v>0.39839178847632711</v>
      </c>
      <c r="BY15" s="275">
        <v>0.40999909760127373</v>
      </c>
      <c r="BZ15" s="275">
        <v>0.39529399579639407</v>
      </c>
      <c r="CA15" s="275">
        <v>0.39689444373109556</v>
      </c>
      <c r="CB15" s="275">
        <v>0.39646938713719576</v>
      </c>
      <c r="CC15" s="275">
        <v>0.3862742270188792</v>
      </c>
      <c r="CD15" s="275">
        <v>0.39455181803716793</v>
      </c>
      <c r="CE15" s="275">
        <v>0.40927579081653787</v>
      </c>
      <c r="CF15" s="275">
        <v>0.40266541719544402</v>
      </c>
      <c r="CG15" s="275">
        <v>0.41073059309375615</v>
      </c>
      <c r="CH15" s="321">
        <v>0.41221141470196282</v>
      </c>
    </row>
    <row r="16" spans="2:86" ht="15" customHeight="1" x14ac:dyDescent="0.2">
      <c r="B16" s="313" t="s">
        <v>145</v>
      </c>
      <c r="C16" s="272">
        <v>0.41443414219282521</v>
      </c>
      <c r="D16" s="272">
        <v>0.41856379871994454</v>
      </c>
      <c r="E16" s="272">
        <v>0.42683430186647292</v>
      </c>
      <c r="F16" s="272">
        <v>0.42511665257342934</v>
      </c>
      <c r="G16" s="272">
        <v>0.41877409189298409</v>
      </c>
      <c r="H16" s="272">
        <v>0.4236201635070892</v>
      </c>
      <c r="I16" s="272">
        <v>0.43804338772784096</v>
      </c>
      <c r="J16" s="272">
        <v>0.43810954313452083</v>
      </c>
      <c r="K16" s="272">
        <v>0.44712012580508015</v>
      </c>
      <c r="L16" s="272">
        <v>0.40963823635354701</v>
      </c>
      <c r="M16" s="272">
        <v>0.41895546503926134</v>
      </c>
      <c r="N16" s="280">
        <v>0.43740403735810945</v>
      </c>
      <c r="O16" s="272">
        <v>0.42748530848017902</v>
      </c>
      <c r="P16" s="272">
        <v>0.40901602124248954</v>
      </c>
      <c r="Q16" s="272">
        <v>0.41512894957454277</v>
      </c>
      <c r="R16" s="272">
        <v>0.41445485374048968</v>
      </c>
      <c r="S16" s="272">
        <v>0.42899273846827446</v>
      </c>
      <c r="T16" s="272">
        <v>0.42734789449491023</v>
      </c>
      <c r="U16" s="272">
        <v>0.4307870376689899</v>
      </c>
      <c r="V16" s="272">
        <v>0.42509554116173071</v>
      </c>
      <c r="W16" s="272">
        <v>0.41062243938433218</v>
      </c>
      <c r="X16" s="272">
        <v>0.41492077233504954</v>
      </c>
      <c r="Y16" s="272">
        <v>0.43493140664522906</v>
      </c>
      <c r="Z16" s="280">
        <v>0.44128618912449041</v>
      </c>
      <c r="AA16" s="272">
        <v>0.44169131265292072</v>
      </c>
      <c r="AB16" s="272">
        <v>0.4405180074527088</v>
      </c>
      <c r="AC16" s="272">
        <v>0.43007334283805293</v>
      </c>
      <c r="AD16" s="272">
        <v>0.43008753607934591</v>
      </c>
      <c r="AE16" s="272">
        <v>0.43613701411645944</v>
      </c>
      <c r="AF16" s="272">
        <v>0.438146855366564</v>
      </c>
      <c r="AG16" s="272">
        <v>0.4267966114714361</v>
      </c>
      <c r="AH16" s="272">
        <v>0.43979890927197662</v>
      </c>
      <c r="AI16" s="272">
        <v>0.43042885371197259</v>
      </c>
      <c r="AJ16" s="272">
        <v>0.43390518444476506</v>
      </c>
      <c r="AK16" s="272">
        <v>0.43409351830780585</v>
      </c>
      <c r="AL16" s="280">
        <v>0.44317544167359341</v>
      </c>
      <c r="AM16" s="272">
        <v>0.43668496496971543</v>
      </c>
      <c r="AN16" s="272">
        <v>0.44083272857084943</v>
      </c>
      <c r="AO16" s="272">
        <v>0.45029022273152108</v>
      </c>
      <c r="AP16" s="272">
        <v>0.43908357903754885</v>
      </c>
      <c r="AQ16" s="272">
        <v>0.43958514442544666</v>
      </c>
      <c r="AR16" s="272">
        <v>0.43547043998653989</v>
      </c>
      <c r="AS16" s="272">
        <v>0.44245845332683459</v>
      </c>
      <c r="AT16" s="272">
        <v>0.43400911021224547</v>
      </c>
      <c r="AU16" s="272">
        <v>0.43304484699116413</v>
      </c>
      <c r="AV16" s="272">
        <v>0.43581966130923244</v>
      </c>
      <c r="AW16" s="272">
        <v>0.42989133045724515</v>
      </c>
      <c r="AX16" s="288">
        <v>0.43578408867574503</v>
      </c>
      <c r="AY16" s="272">
        <v>0.43665476458944225</v>
      </c>
      <c r="AZ16" s="272">
        <v>0.43268836851762899</v>
      </c>
      <c r="BA16" s="272">
        <v>0.4368888820597932</v>
      </c>
      <c r="BB16" s="272">
        <v>0.44075037173807785</v>
      </c>
      <c r="BC16" s="272">
        <v>0.43086398183141328</v>
      </c>
      <c r="BD16" s="272">
        <v>0.43684309143889322</v>
      </c>
      <c r="BE16" s="272">
        <v>0.43242974397712897</v>
      </c>
      <c r="BF16" s="272">
        <v>0.43197902212793182</v>
      </c>
      <c r="BG16" s="272">
        <v>0.43641128546085323</v>
      </c>
      <c r="BH16" s="272">
        <v>0.43551694219498682</v>
      </c>
      <c r="BI16" s="272">
        <v>0.43335106198545581</v>
      </c>
      <c r="BJ16" s="280">
        <v>0.4395482690895865</v>
      </c>
      <c r="BK16" s="297">
        <v>0.43744431756898383</v>
      </c>
      <c r="BL16" s="272">
        <v>0.43236758589272012</v>
      </c>
      <c r="BM16" s="272">
        <v>0.43289716610593182</v>
      </c>
      <c r="BN16" s="272">
        <v>0.43230641159643524</v>
      </c>
      <c r="BO16" s="272">
        <v>0.42546180796742633</v>
      </c>
      <c r="BP16" s="272">
        <v>0.42676709192230222</v>
      </c>
      <c r="BQ16" s="272">
        <v>0.42578257803991143</v>
      </c>
      <c r="BR16" s="272">
        <v>0.42166025316479488</v>
      </c>
      <c r="BS16" s="272">
        <v>0.42299750260460511</v>
      </c>
      <c r="BT16" s="272">
        <v>0.42045212980044339</v>
      </c>
      <c r="BU16" s="272">
        <v>0.41418492816106894</v>
      </c>
      <c r="BV16" s="272">
        <v>0.42488327401274328</v>
      </c>
      <c r="BW16" s="297">
        <v>0.43036468605357792</v>
      </c>
      <c r="BX16" s="272">
        <v>0.42107092574054267</v>
      </c>
      <c r="BY16" s="272">
        <v>0.42330065782398701</v>
      </c>
      <c r="BZ16" s="272">
        <v>0.42187129120635386</v>
      </c>
      <c r="CA16" s="272">
        <v>0.41863035486344713</v>
      </c>
      <c r="CB16" s="272">
        <v>0.41681633381694722</v>
      </c>
      <c r="CC16" s="272">
        <v>0.41351865107283325</v>
      </c>
      <c r="CD16" s="272">
        <v>0.414401724154002</v>
      </c>
      <c r="CE16" s="272">
        <v>0.43074554047317726</v>
      </c>
      <c r="CF16" s="272">
        <v>0.43307051395228502</v>
      </c>
      <c r="CG16" s="272">
        <v>0.43205411738097016</v>
      </c>
      <c r="CH16" s="322">
        <v>0.43888898009759136</v>
      </c>
    </row>
    <row r="17" spans="2:86" ht="15" customHeight="1" x14ac:dyDescent="0.2">
      <c r="B17" s="314" t="s">
        <v>146</v>
      </c>
      <c r="C17" s="272" t="s">
        <v>142</v>
      </c>
      <c r="D17" s="272" t="s">
        <v>142</v>
      </c>
      <c r="E17" s="272" t="s">
        <v>142</v>
      </c>
      <c r="F17" s="272" t="s">
        <v>142</v>
      </c>
      <c r="G17" s="272" t="s">
        <v>142</v>
      </c>
      <c r="H17" s="272" t="s">
        <v>142</v>
      </c>
      <c r="I17" s="272" t="s">
        <v>142</v>
      </c>
      <c r="J17" s="272" t="s">
        <v>142</v>
      </c>
      <c r="K17" s="272" t="s">
        <v>142</v>
      </c>
      <c r="L17" s="272" t="s">
        <v>142</v>
      </c>
      <c r="M17" s="272" t="s">
        <v>142</v>
      </c>
      <c r="N17" s="280" t="s">
        <v>142</v>
      </c>
      <c r="O17" s="272" t="s">
        <v>142</v>
      </c>
      <c r="P17" s="272" t="s">
        <v>142</v>
      </c>
      <c r="Q17" s="272" t="s">
        <v>142</v>
      </c>
      <c r="R17" s="272" t="s">
        <v>142</v>
      </c>
      <c r="S17" s="272" t="s">
        <v>142</v>
      </c>
      <c r="T17" s="272" t="s">
        <v>142</v>
      </c>
      <c r="U17" s="272" t="s">
        <v>142</v>
      </c>
      <c r="V17" s="272" t="s">
        <v>142</v>
      </c>
      <c r="W17" s="272" t="s">
        <v>142</v>
      </c>
      <c r="X17" s="272" t="s">
        <v>142</v>
      </c>
      <c r="Y17" s="272" t="s">
        <v>142</v>
      </c>
      <c r="Z17" s="280" t="s">
        <v>142</v>
      </c>
      <c r="AA17" s="272" t="s">
        <v>142</v>
      </c>
      <c r="AB17" s="272" t="s">
        <v>142</v>
      </c>
      <c r="AC17" s="272" t="s">
        <v>142</v>
      </c>
      <c r="AD17" s="272" t="s">
        <v>142</v>
      </c>
      <c r="AE17" s="272" t="s">
        <v>142</v>
      </c>
      <c r="AF17" s="272">
        <v>0.38639999999999997</v>
      </c>
      <c r="AG17" s="272">
        <v>0.40704148316522237</v>
      </c>
      <c r="AH17" s="272">
        <v>0.41042108111032954</v>
      </c>
      <c r="AI17" s="272">
        <v>0.4297838331467625</v>
      </c>
      <c r="AJ17" s="272">
        <v>0.43985899367279302</v>
      </c>
      <c r="AK17" s="272">
        <v>0.43730181818181818</v>
      </c>
      <c r="AL17" s="280">
        <v>0.4469751354433989</v>
      </c>
      <c r="AM17" s="272">
        <v>0.43479316449293692</v>
      </c>
      <c r="AN17" s="272">
        <v>0.45313977461902932</v>
      </c>
      <c r="AO17" s="272">
        <v>0.45801189739581627</v>
      </c>
      <c r="AP17" s="272">
        <v>0.44954244505207791</v>
      </c>
      <c r="AQ17" s="272">
        <v>0.45791202661865882</v>
      </c>
      <c r="AR17" s="272">
        <v>0.45844561889919666</v>
      </c>
      <c r="AS17" s="272">
        <v>0.45546055863418172</v>
      </c>
      <c r="AT17" s="272">
        <v>0.44498867682245236</v>
      </c>
      <c r="AU17" s="272">
        <v>0.46705585244370651</v>
      </c>
      <c r="AV17" s="272">
        <v>0.44284853611123476</v>
      </c>
      <c r="AW17" s="272">
        <v>0.45617979605660619</v>
      </c>
      <c r="AX17" s="280">
        <v>0.44749640634693383</v>
      </c>
      <c r="AY17" s="272">
        <v>0.45861221148259657</v>
      </c>
      <c r="AZ17" s="272">
        <v>0.45676362996852465</v>
      </c>
      <c r="BA17" s="272">
        <v>0.46313024886213489</v>
      </c>
      <c r="BB17" s="272">
        <v>0.44725205355974579</v>
      </c>
      <c r="BC17" s="272">
        <v>0.44828682858052477</v>
      </c>
      <c r="BD17" s="272">
        <v>0.43959844404170267</v>
      </c>
      <c r="BE17" s="272">
        <v>0.44564222033204176</v>
      </c>
      <c r="BF17" s="272">
        <v>0.44524952973638132</v>
      </c>
      <c r="BG17" s="272">
        <v>0.45657509157509152</v>
      </c>
      <c r="BH17" s="272">
        <v>0.45100914082511684</v>
      </c>
      <c r="BI17" s="272">
        <v>0.43972343801291169</v>
      </c>
      <c r="BJ17" s="280">
        <v>0.43987401074912086</v>
      </c>
      <c r="BK17" s="297">
        <v>0.44410369353456325</v>
      </c>
      <c r="BL17" s="272">
        <v>0.41816480257689964</v>
      </c>
      <c r="BM17" s="272">
        <v>0.40527565096466678</v>
      </c>
      <c r="BN17" s="272">
        <v>0.43288994185280527</v>
      </c>
      <c r="BO17" s="272">
        <v>0.39584276590592532</v>
      </c>
      <c r="BP17" s="272">
        <v>0.40223616154057229</v>
      </c>
      <c r="BQ17" s="272">
        <v>0.40078323847096364</v>
      </c>
      <c r="BR17" s="272">
        <v>0.39170480236897626</v>
      </c>
      <c r="BS17" s="272">
        <v>0.40488742857065962</v>
      </c>
      <c r="BT17" s="272">
        <v>0.36040891162632349</v>
      </c>
      <c r="BU17" s="272">
        <v>0.38049600097338748</v>
      </c>
      <c r="BV17" s="272">
        <v>0.36500522228734228</v>
      </c>
      <c r="BW17" s="297">
        <v>0.34939258567612108</v>
      </c>
      <c r="BX17" s="272">
        <v>0.32847468066778579</v>
      </c>
      <c r="BY17" s="272">
        <v>0.35640804401347381</v>
      </c>
      <c r="BZ17" s="272">
        <v>0.35379425792084324</v>
      </c>
      <c r="CA17" s="272">
        <v>0.35145850807255558</v>
      </c>
      <c r="CB17" s="272">
        <v>0.34127780931146551</v>
      </c>
      <c r="CC17" s="272">
        <v>0.34598647989327014</v>
      </c>
      <c r="CD17" s="272">
        <v>0.32566159881534773</v>
      </c>
      <c r="CE17" s="272">
        <v>0.39148146289657926</v>
      </c>
      <c r="CF17" s="272">
        <v>0.39785552244524969</v>
      </c>
      <c r="CG17" s="272">
        <v>0.3896813052582252</v>
      </c>
      <c r="CH17" s="322">
        <v>0.37577029381303778</v>
      </c>
    </row>
    <row r="18" spans="2:86" ht="15" customHeight="1" x14ac:dyDescent="0.2">
      <c r="B18" s="314" t="s">
        <v>147</v>
      </c>
      <c r="C18" s="272">
        <v>0.41539770936663872</v>
      </c>
      <c r="D18" s="272">
        <v>0.419515838151998</v>
      </c>
      <c r="E18" s="272">
        <v>0.42851359766835878</v>
      </c>
      <c r="F18" s="272">
        <v>0.42714122119021308</v>
      </c>
      <c r="G18" s="272">
        <v>0.42122759299366391</v>
      </c>
      <c r="H18" s="272">
        <v>0.42808778287983307</v>
      </c>
      <c r="I18" s="272">
        <v>0.44476717948717948</v>
      </c>
      <c r="J18" s="272">
        <v>0.44740207142140642</v>
      </c>
      <c r="K18" s="272">
        <v>0.45511228926485708</v>
      </c>
      <c r="L18" s="272">
        <v>0.4148777772993561</v>
      </c>
      <c r="M18" s="272">
        <v>0.42479530805485438</v>
      </c>
      <c r="N18" s="280">
        <v>0.44533736266500779</v>
      </c>
      <c r="O18" s="272">
        <v>0.43299649911332405</v>
      </c>
      <c r="P18" s="272">
        <v>0.41803417176933683</v>
      </c>
      <c r="Q18" s="272">
        <v>0.42063471120479279</v>
      </c>
      <c r="R18" s="272">
        <v>0.42323107965260165</v>
      </c>
      <c r="S18" s="272">
        <v>0.43413129176239051</v>
      </c>
      <c r="T18" s="272">
        <v>0.43046160210783579</v>
      </c>
      <c r="U18" s="272">
        <v>0.43414828861835603</v>
      </c>
      <c r="V18" s="272">
        <v>0.42665879045928096</v>
      </c>
      <c r="W18" s="272">
        <v>0.41141282457485606</v>
      </c>
      <c r="X18" s="272">
        <v>0.41679212105266589</v>
      </c>
      <c r="Y18" s="272">
        <v>0.43744548830559193</v>
      </c>
      <c r="Z18" s="280">
        <v>0.44300673885468639</v>
      </c>
      <c r="AA18" s="272">
        <v>0.4435122183667376</v>
      </c>
      <c r="AB18" s="272">
        <v>0.44248357127400517</v>
      </c>
      <c r="AC18" s="272">
        <v>0.43268165210673154</v>
      </c>
      <c r="AD18" s="272">
        <v>0.43356264069104627</v>
      </c>
      <c r="AE18" s="272">
        <v>0.4389472050567389</v>
      </c>
      <c r="AF18" s="272">
        <v>0.44164061646582392</v>
      </c>
      <c r="AG18" s="272">
        <v>0.42963179249831579</v>
      </c>
      <c r="AH18" s="272">
        <v>0.44355481125990442</v>
      </c>
      <c r="AI18" s="272">
        <v>0.4313954772366515</v>
      </c>
      <c r="AJ18" s="272">
        <v>0.43470715108332186</v>
      </c>
      <c r="AK18" s="272">
        <v>0.43517805797951881</v>
      </c>
      <c r="AL18" s="280">
        <v>0.44466084212240203</v>
      </c>
      <c r="AM18" s="272">
        <v>0.44040350085676944</v>
      </c>
      <c r="AN18" s="272">
        <v>0.44255944842218808</v>
      </c>
      <c r="AO18" s="272">
        <v>0.45166383954832817</v>
      </c>
      <c r="AP18" s="272">
        <v>0.43979109048177872</v>
      </c>
      <c r="AQ18" s="272">
        <v>0.44147481721714765</v>
      </c>
      <c r="AR18" s="272">
        <v>0.44049817484424236</v>
      </c>
      <c r="AS18" s="272">
        <v>0.44683932364324169</v>
      </c>
      <c r="AT18" s="272">
        <v>0.43741081200149684</v>
      </c>
      <c r="AU18" s="272">
        <v>0.43613438927319198</v>
      </c>
      <c r="AV18" s="272">
        <v>0.43829554232175261</v>
      </c>
      <c r="AW18" s="272">
        <v>0.43263390603502555</v>
      </c>
      <c r="AX18" s="280">
        <v>0.43999577585782307</v>
      </c>
      <c r="AY18" s="272">
        <v>0.44065391375161111</v>
      </c>
      <c r="AZ18" s="272">
        <v>0.43591117892003461</v>
      </c>
      <c r="BA18" s="272">
        <v>0.43971584157341265</v>
      </c>
      <c r="BB18" s="272">
        <v>0.44515089945931652</v>
      </c>
      <c r="BC18" s="272">
        <v>0.43334227293867694</v>
      </c>
      <c r="BD18" s="272">
        <v>0.44003907492953209</v>
      </c>
      <c r="BE18" s="272">
        <v>0.43451614637763064</v>
      </c>
      <c r="BF18" s="272">
        <v>0.4322137686749899</v>
      </c>
      <c r="BG18" s="272">
        <v>0.43775266889243769</v>
      </c>
      <c r="BH18" s="272">
        <v>0.43688052862216242</v>
      </c>
      <c r="BI18" s="272">
        <v>0.4349797409130558</v>
      </c>
      <c r="BJ18" s="280">
        <v>0.44181259352036228</v>
      </c>
      <c r="BK18" s="297">
        <v>0.43904226972043958</v>
      </c>
      <c r="BL18" s="272">
        <v>0.43575152246739141</v>
      </c>
      <c r="BM18" s="272">
        <v>0.4382041293804978</v>
      </c>
      <c r="BN18" s="272">
        <v>0.43620638309893911</v>
      </c>
      <c r="BO18" s="272">
        <v>0.42983133461678058</v>
      </c>
      <c r="BP18" s="272">
        <v>0.43236257035613002</v>
      </c>
      <c r="BQ18" s="272">
        <v>0.42982703220102542</v>
      </c>
      <c r="BR18" s="272">
        <v>0.42554592941479347</v>
      </c>
      <c r="BS18" s="272">
        <v>0.42664863870272407</v>
      </c>
      <c r="BT18" s="272">
        <v>0.42603581797778839</v>
      </c>
      <c r="BU18" s="272">
        <v>0.41696667460275605</v>
      </c>
      <c r="BV18" s="272">
        <v>0.43184234822424333</v>
      </c>
      <c r="BW18" s="297">
        <v>0.43972739422901441</v>
      </c>
      <c r="BX18" s="272">
        <v>0.43318630704326599</v>
      </c>
      <c r="BY18" s="272">
        <v>0.4338483572250601</v>
      </c>
      <c r="BZ18" s="272">
        <v>0.4332317657399537</v>
      </c>
      <c r="CA18" s="272">
        <v>0.4288284933126203</v>
      </c>
      <c r="CB18" s="272">
        <v>0.42736241469467862</v>
      </c>
      <c r="CC18" s="272">
        <v>0.42396798916948381</v>
      </c>
      <c r="CD18" s="272">
        <v>0.42595495434954206</v>
      </c>
      <c r="CE18" s="272">
        <v>0.43773836805089428</v>
      </c>
      <c r="CF18" s="272">
        <v>0.43740187833432803</v>
      </c>
      <c r="CG18" s="272">
        <v>0.43498510638860505</v>
      </c>
      <c r="CH18" s="322">
        <v>0.44430607517893533</v>
      </c>
    </row>
    <row r="19" spans="2:86" ht="15" hidden="1" customHeight="1" x14ac:dyDescent="0.2">
      <c r="B19" s="314"/>
      <c r="C19" s="264" t="s">
        <v>142</v>
      </c>
      <c r="D19" s="264" t="s">
        <v>142</v>
      </c>
      <c r="E19" s="264" t="s">
        <v>142</v>
      </c>
      <c r="F19" s="264" t="s">
        <v>142</v>
      </c>
      <c r="G19" s="264" t="s">
        <v>142</v>
      </c>
      <c r="H19" s="264" t="s">
        <v>142</v>
      </c>
      <c r="I19" s="264" t="s">
        <v>142</v>
      </c>
      <c r="J19" s="264" t="s">
        <v>142</v>
      </c>
      <c r="K19" s="264" t="s">
        <v>142</v>
      </c>
      <c r="L19" s="264" t="s">
        <v>142</v>
      </c>
      <c r="M19" s="264" t="s">
        <v>142</v>
      </c>
      <c r="N19" s="269" t="s">
        <v>142</v>
      </c>
      <c r="O19" s="264" t="s">
        <v>142</v>
      </c>
      <c r="P19" s="264" t="s">
        <v>142</v>
      </c>
      <c r="Q19" s="264" t="s">
        <v>142</v>
      </c>
      <c r="R19" s="264" t="s">
        <v>142</v>
      </c>
      <c r="S19" s="264" t="s">
        <v>142</v>
      </c>
      <c r="T19" s="264" t="s">
        <v>142</v>
      </c>
      <c r="U19" s="264" t="s">
        <v>142</v>
      </c>
      <c r="V19" s="264" t="s">
        <v>142</v>
      </c>
      <c r="W19" s="264" t="s">
        <v>142</v>
      </c>
      <c r="X19" s="264" t="s">
        <v>142</v>
      </c>
      <c r="Y19" s="264" t="s">
        <v>142</v>
      </c>
      <c r="Z19" s="269" t="s">
        <v>142</v>
      </c>
      <c r="AA19" s="271" t="s">
        <v>142</v>
      </c>
      <c r="AB19" s="271" t="s">
        <v>142</v>
      </c>
      <c r="AC19" s="271" t="s">
        <v>142</v>
      </c>
      <c r="AD19" s="271" t="s">
        <v>142</v>
      </c>
      <c r="AE19" s="271" t="s">
        <v>142</v>
      </c>
      <c r="AF19" s="271" t="s">
        <v>142</v>
      </c>
      <c r="AG19" s="271" t="s">
        <v>142</v>
      </c>
      <c r="AH19" s="271" t="s">
        <v>142</v>
      </c>
      <c r="AI19" s="271" t="s">
        <v>142</v>
      </c>
      <c r="AJ19" s="271" t="s">
        <v>142</v>
      </c>
      <c r="AK19" s="271" t="s">
        <v>142</v>
      </c>
      <c r="AL19" s="277" t="s">
        <v>142</v>
      </c>
      <c r="AM19" s="271" t="s">
        <v>142</v>
      </c>
      <c r="AN19" s="271" t="s">
        <v>142</v>
      </c>
      <c r="AO19" s="271" t="s">
        <v>142</v>
      </c>
      <c r="AP19" s="271" t="s">
        <v>142</v>
      </c>
      <c r="AQ19" s="271" t="s">
        <v>142</v>
      </c>
      <c r="AR19" s="271" t="s">
        <v>142</v>
      </c>
      <c r="AS19" s="271" t="s">
        <v>142</v>
      </c>
      <c r="AT19" s="271" t="s">
        <v>142</v>
      </c>
      <c r="AU19" s="271" t="s">
        <v>142</v>
      </c>
      <c r="AV19" s="271" t="s">
        <v>142</v>
      </c>
      <c r="AW19" s="271" t="s">
        <v>142</v>
      </c>
      <c r="AX19" s="277" t="s">
        <v>142</v>
      </c>
      <c r="AY19" s="271" t="s">
        <v>142</v>
      </c>
      <c r="AZ19" s="271" t="s">
        <v>142</v>
      </c>
      <c r="BA19" s="271" t="s">
        <v>142</v>
      </c>
      <c r="BB19" s="272">
        <v>0</v>
      </c>
      <c r="BC19" s="272">
        <v>0</v>
      </c>
      <c r="BD19" s="272">
        <v>0</v>
      </c>
      <c r="BE19" s="272">
        <v>0</v>
      </c>
      <c r="BF19" s="272">
        <v>0</v>
      </c>
      <c r="BG19" s="272">
        <v>0</v>
      </c>
      <c r="BH19" s="272">
        <v>0</v>
      </c>
      <c r="BI19" s="272">
        <v>0</v>
      </c>
      <c r="BJ19" s="280">
        <v>0</v>
      </c>
      <c r="BK19" s="297">
        <v>0</v>
      </c>
      <c r="BL19" s="272">
        <v>0</v>
      </c>
      <c r="BM19" s="272">
        <v>0</v>
      </c>
      <c r="BN19" s="272">
        <v>0</v>
      </c>
      <c r="BO19" s="272">
        <v>0</v>
      </c>
      <c r="BP19" s="272">
        <v>0</v>
      </c>
      <c r="BQ19" s="272">
        <v>0</v>
      </c>
      <c r="BR19" s="272">
        <v>0</v>
      </c>
      <c r="BS19" s="272">
        <v>0</v>
      </c>
      <c r="BT19" s="272">
        <v>0</v>
      </c>
      <c r="BU19" s="272">
        <v>0</v>
      </c>
      <c r="BV19" s="272">
        <v>0</v>
      </c>
      <c r="BW19" s="297">
        <v>0</v>
      </c>
      <c r="BX19" s="272">
        <v>0</v>
      </c>
      <c r="BY19" s="272">
        <v>0</v>
      </c>
      <c r="BZ19" s="272">
        <v>0</v>
      </c>
      <c r="CA19" s="272">
        <v>0</v>
      </c>
      <c r="CB19" s="272">
        <v>0</v>
      </c>
      <c r="CC19" s="272">
        <v>0</v>
      </c>
      <c r="CD19" s="272">
        <v>0</v>
      </c>
      <c r="CE19" s="272">
        <v>0</v>
      </c>
      <c r="CF19" s="272">
        <v>0</v>
      </c>
      <c r="CG19" s="272">
        <v>0</v>
      </c>
      <c r="CH19" s="322">
        <v>0</v>
      </c>
    </row>
    <row r="20" spans="2:86" ht="15" customHeight="1" x14ac:dyDescent="0.2">
      <c r="B20" s="314" t="s">
        <v>148</v>
      </c>
      <c r="C20" s="272" t="s">
        <v>142</v>
      </c>
      <c r="D20" s="272" t="s">
        <v>142</v>
      </c>
      <c r="E20" s="272" t="s">
        <v>142</v>
      </c>
      <c r="F20" s="272" t="s">
        <v>142</v>
      </c>
      <c r="G20" s="272" t="s">
        <v>142</v>
      </c>
      <c r="H20" s="272" t="s">
        <v>142</v>
      </c>
      <c r="I20" s="272" t="s">
        <v>142</v>
      </c>
      <c r="J20" s="272" t="s">
        <v>142</v>
      </c>
      <c r="K20" s="272" t="s">
        <v>142</v>
      </c>
      <c r="L20" s="272" t="s">
        <v>142</v>
      </c>
      <c r="M20" s="272" t="s">
        <v>142</v>
      </c>
      <c r="N20" s="280" t="s">
        <v>142</v>
      </c>
      <c r="O20" s="272" t="s">
        <v>142</v>
      </c>
      <c r="P20" s="272" t="s">
        <v>142</v>
      </c>
      <c r="Q20" s="272" t="s">
        <v>142</v>
      </c>
      <c r="R20" s="272" t="s">
        <v>142</v>
      </c>
      <c r="S20" s="272" t="s">
        <v>142</v>
      </c>
      <c r="T20" s="272" t="s">
        <v>142</v>
      </c>
      <c r="U20" s="272" t="s">
        <v>142</v>
      </c>
      <c r="V20" s="272" t="s">
        <v>142</v>
      </c>
      <c r="W20" s="272" t="s">
        <v>142</v>
      </c>
      <c r="X20" s="272" t="s">
        <v>142</v>
      </c>
      <c r="Y20" s="272" t="s">
        <v>142</v>
      </c>
      <c r="Z20" s="280" t="s">
        <v>142</v>
      </c>
      <c r="AA20" s="272" t="s">
        <v>142</v>
      </c>
      <c r="AB20" s="272" t="s">
        <v>142</v>
      </c>
      <c r="AC20" s="272" t="s">
        <v>142</v>
      </c>
      <c r="AD20" s="272" t="s">
        <v>142</v>
      </c>
      <c r="AE20" s="272" t="s">
        <v>142</v>
      </c>
      <c r="AF20" s="272" t="s">
        <v>142</v>
      </c>
      <c r="AG20" s="272" t="s">
        <v>142</v>
      </c>
      <c r="AH20" s="272" t="s">
        <v>142</v>
      </c>
      <c r="AI20" s="272" t="s">
        <v>142</v>
      </c>
      <c r="AJ20" s="272" t="s">
        <v>142</v>
      </c>
      <c r="AK20" s="272" t="s">
        <v>142</v>
      </c>
      <c r="AL20" s="280" t="s">
        <v>142</v>
      </c>
      <c r="AM20" s="272" t="s">
        <v>142</v>
      </c>
      <c r="AN20" s="272" t="s">
        <v>142</v>
      </c>
      <c r="AO20" s="272" t="s">
        <v>142</v>
      </c>
      <c r="AP20" s="272" t="s">
        <v>142</v>
      </c>
      <c r="AQ20" s="272" t="s">
        <v>142</v>
      </c>
      <c r="AR20" s="272" t="s">
        <v>142</v>
      </c>
      <c r="AS20" s="272" t="s">
        <v>142</v>
      </c>
      <c r="AT20" s="272" t="s">
        <v>142</v>
      </c>
      <c r="AU20" s="272" t="s">
        <v>142</v>
      </c>
      <c r="AV20" s="272" t="s">
        <v>142</v>
      </c>
      <c r="AW20" s="272" t="s">
        <v>142</v>
      </c>
      <c r="AX20" s="280" t="s">
        <v>142</v>
      </c>
      <c r="AY20" s="272" t="s">
        <v>142</v>
      </c>
      <c r="AZ20" s="272" t="s">
        <v>142</v>
      </c>
      <c r="BA20" s="272" t="s">
        <v>142</v>
      </c>
      <c r="BB20" s="272" t="s">
        <v>142</v>
      </c>
      <c r="BC20" s="272" t="s">
        <v>142</v>
      </c>
      <c r="BD20" s="272" t="s">
        <v>142</v>
      </c>
      <c r="BE20" s="272" t="s">
        <v>142</v>
      </c>
      <c r="BF20" s="272" t="s">
        <v>142</v>
      </c>
      <c r="BG20" s="272" t="s">
        <v>142</v>
      </c>
      <c r="BH20" s="272" t="s">
        <v>142</v>
      </c>
      <c r="BI20" s="272" t="s">
        <v>142</v>
      </c>
      <c r="BJ20" s="280" t="s">
        <v>142</v>
      </c>
      <c r="BK20" s="297" t="s">
        <v>142</v>
      </c>
      <c r="BL20" s="272" t="s">
        <v>142</v>
      </c>
      <c r="BM20" s="272" t="s">
        <v>142</v>
      </c>
      <c r="BN20" s="272" t="s">
        <v>142</v>
      </c>
      <c r="BO20" s="272" t="s">
        <v>142</v>
      </c>
      <c r="BP20" s="272" t="s">
        <v>142</v>
      </c>
      <c r="BQ20" s="272" t="s">
        <v>142</v>
      </c>
      <c r="BR20" s="272" t="s">
        <v>142</v>
      </c>
      <c r="BS20" s="272" t="s">
        <v>142</v>
      </c>
      <c r="BT20" s="272" t="s">
        <v>142</v>
      </c>
      <c r="BU20" s="272" t="s">
        <v>142</v>
      </c>
      <c r="BV20" s="272" t="s">
        <v>142</v>
      </c>
      <c r="BW20" s="297" t="s">
        <v>142</v>
      </c>
      <c r="BX20" s="272" t="s">
        <v>142</v>
      </c>
      <c r="BY20" s="272" t="s">
        <v>142</v>
      </c>
      <c r="BZ20" s="272" t="s">
        <v>142</v>
      </c>
      <c r="CA20" s="272" t="s">
        <v>142</v>
      </c>
      <c r="CB20" s="272" t="s">
        <v>142</v>
      </c>
      <c r="CC20" s="272" t="s">
        <v>142</v>
      </c>
      <c r="CD20" s="272" t="s">
        <v>142</v>
      </c>
      <c r="CE20" s="272" t="s">
        <v>142</v>
      </c>
      <c r="CF20" s="272" t="s">
        <v>142</v>
      </c>
      <c r="CG20" s="272" t="s">
        <v>142</v>
      </c>
      <c r="CH20" s="322" t="s">
        <v>142</v>
      </c>
    </row>
    <row r="21" spans="2:86" ht="15" customHeight="1" x14ac:dyDescent="0.2">
      <c r="B21" s="314" t="s">
        <v>172</v>
      </c>
      <c r="C21" s="272" t="s">
        <v>142</v>
      </c>
      <c r="D21" s="272" t="s">
        <v>142</v>
      </c>
      <c r="E21" s="272" t="s">
        <v>142</v>
      </c>
      <c r="F21" s="272" t="s">
        <v>142</v>
      </c>
      <c r="G21" s="272" t="s">
        <v>142</v>
      </c>
      <c r="H21" s="272" t="s">
        <v>142</v>
      </c>
      <c r="I21" s="272" t="s">
        <v>142</v>
      </c>
      <c r="J21" s="272" t="s">
        <v>142</v>
      </c>
      <c r="K21" s="272" t="s">
        <v>142</v>
      </c>
      <c r="L21" s="272" t="s">
        <v>142</v>
      </c>
      <c r="M21" s="272" t="s">
        <v>142</v>
      </c>
      <c r="N21" s="280" t="s">
        <v>142</v>
      </c>
      <c r="O21" s="272" t="s">
        <v>142</v>
      </c>
      <c r="P21" s="272" t="s">
        <v>142</v>
      </c>
      <c r="Q21" s="272" t="s">
        <v>142</v>
      </c>
      <c r="R21" s="272" t="s">
        <v>142</v>
      </c>
      <c r="S21" s="272" t="s">
        <v>142</v>
      </c>
      <c r="T21" s="272" t="s">
        <v>142</v>
      </c>
      <c r="U21" s="272" t="s">
        <v>142</v>
      </c>
      <c r="V21" s="272" t="s">
        <v>142</v>
      </c>
      <c r="W21" s="272" t="s">
        <v>142</v>
      </c>
      <c r="X21" s="272" t="s">
        <v>142</v>
      </c>
      <c r="Y21" s="272" t="s">
        <v>142</v>
      </c>
      <c r="Z21" s="280" t="s">
        <v>142</v>
      </c>
      <c r="AA21" s="272" t="s">
        <v>142</v>
      </c>
      <c r="AB21" s="272" t="s">
        <v>142</v>
      </c>
      <c r="AC21" s="272" t="s">
        <v>142</v>
      </c>
      <c r="AD21" s="272" t="s">
        <v>142</v>
      </c>
      <c r="AE21" s="272" t="s">
        <v>142</v>
      </c>
      <c r="AF21" s="272" t="s">
        <v>142</v>
      </c>
      <c r="AG21" s="272">
        <v>0.37647476635514016</v>
      </c>
      <c r="AH21" s="272">
        <v>0.3706671665773969</v>
      </c>
      <c r="AI21" s="272">
        <v>0.44440000000000002</v>
      </c>
      <c r="AJ21" s="272">
        <v>0.42784818768619665</v>
      </c>
      <c r="AK21" s="272">
        <v>0.43411869385669888</v>
      </c>
      <c r="AL21" s="280">
        <v>0.44271127872303107</v>
      </c>
      <c r="AM21" s="272">
        <v>0.42601368730479522</v>
      </c>
      <c r="AN21" s="272">
        <v>0.45916205351258732</v>
      </c>
      <c r="AO21" s="272">
        <v>0.46583398650819147</v>
      </c>
      <c r="AP21" s="272">
        <v>0.43852518675696878</v>
      </c>
      <c r="AQ21" s="272">
        <v>0.46218325294067863</v>
      </c>
      <c r="AR21" s="272">
        <v>0.40336265935898963</v>
      </c>
      <c r="AS21" s="272">
        <v>0.44824574209245743</v>
      </c>
      <c r="AT21" s="272">
        <v>0.4545440970387557</v>
      </c>
      <c r="AU21" s="272">
        <v>0.44624376970806634</v>
      </c>
      <c r="AV21" s="272">
        <v>0.46533914184681568</v>
      </c>
      <c r="AW21" s="272">
        <v>0.4497228915662651</v>
      </c>
      <c r="AX21" s="280">
        <v>0.45627261292988813</v>
      </c>
      <c r="AY21" s="272">
        <v>0.45406320720482962</v>
      </c>
      <c r="AZ21" s="272">
        <v>0.45312293362721745</v>
      </c>
      <c r="BA21" s="272">
        <v>0.46362892154604513</v>
      </c>
      <c r="BB21" s="272">
        <v>0.45946290746290747</v>
      </c>
      <c r="BC21" s="272">
        <v>0.44815538583766878</v>
      </c>
      <c r="BD21" s="272">
        <v>0.44701213533397827</v>
      </c>
      <c r="BE21" s="272">
        <v>0.44315347456366067</v>
      </c>
      <c r="BF21" s="272">
        <v>0.46173901140322343</v>
      </c>
      <c r="BG21" s="272">
        <v>0.45595402854581518</v>
      </c>
      <c r="BH21" s="272">
        <v>0.45397331356560411</v>
      </c>
      <c r="BI21" s="272">
        <v>0.44382352647202866</v>
      </c>
      <c r="BJ21" s="280">
        <v>0.45688810460885687</v>
      </c>
      <c r="BK21" s="297">
        <v>0.46570756120768064</v>
      </c>
      <c r="BL21" s="272">
        <v>0.43953323831644148</v>
      </c>
      <c r="BM21" s="272">
        <v>0.42169477846642878</v>
      </c>
      <c r="BN21" s="272">
        <v>0.41385164597251528</v>
      </c>
      <c r="BO21" s="272">
        <v>0.44486667559794968</v>
      </c>
      <c r="BP21" s="272">
        <v>0.4092262994837666</v>
      </c>
      <c r="BQ21" s="272">
        <v>0.43866202141824384</v>
      </c>
      <c r="BR21" s="272">
        <v>0.43152269831908546</v>
      </c>
      <c r="BS21" s="272">
        <v>0.42667948149125229</v>
      </c>
      <c r="BT21" s="272">
        <v>0.41689161544812414</v>
      </c>
      <c r="BU21" s="272">
        <v>0.44197386642606856</v>
      </c>
      <c r="BV21" s="272">
        <v>0.39673610375751606</v>
      </c>
      <c r="BW21" s="297">
        <v>0.40582916402798808</v>
      </c>
      <c r="BX21" s="272">
        <v>0.41231935787754403</v>
      </c>
      <c r="BY21" s="272">
        <v>0.3677992734739885</v>
      </c>
      <c r="BZ21" s="272">
        <v>0.37629613196142281</v>
      </c>
      <c r="CA21" s="272">
        <v>0.43030140444311538</v>
      </c>
      <c r="CB21" s="272">
        <v>0.44397246225616599</v>
      </c>
      <c r="CC21" s="272">
        <v>0.38941402095846578</v>
      </c>
      <c r="CD21" s="272">
        <v>0.43021634241890011</v>
      </c>
      <c r="CE21" s="272">
        <v>0.34850693230525087</v>
      </c>
      <c r="CF21" s="272">
        <v>0.30063309935080679</v>
      </c>
      <c r="CG21" s="272">
        <v>0.41577962728949697</v>
      </c>
      <c r="CH21" s="322">
        <v>0.36474799137033181</v>
      </c>
    </row>
    <row r="22" spans="2:86" ht="15" customHeight="1" x14ac:dyDescent="0.2">
      <c r="B22" s="314" t="s">
        <v>149</v>
      </c>
      <c r="C22" s="272">
        <v>0.24</v>
      </c>
      <c r="D22" s="272" t="s">
        <v>142</v>
      </c>
      <c r="E22" s="272" t="s">
        <v>142</v>
      </c>
      <c r="F22" s="272" t="s">
        <v>142</v>
      </c>
      <c r="G22" s="272" t="s">
        <v>142</v>
      </c>
      <c r="H22" s="272" t="s">
        <v>142</v>
      </c>
      <c r="I22" s="272" t="s">
        <v>142</v>
      </c>
      <c r="J22" s="272" t="s">
        <v>142</v>
      </c>
      <c r="K22" s="272" t="s">
        <v>142</v>
      </c>
      <c r="L22" s="272" t="s">
        <v>142</v>
      </c>
      <c r="M22" s="272" t="s">
        <v>142</v>
      </c>
      <c r="N22" s="280" t="s">
        <v>142</v>
      </c>
      <c r="O22" s="272" t="s">
        <v>142</v>
      </c>
      <c r="P22" s="272" t="s">
        <v>142</v>
      </c>
      <c r="Q22" s="272" t="s">
        <v>142</v>
      </c>
      <c r="R22" s="272" t="s">
        <v>142</v>
      </c>
      <c r="S22" s="272" t="s">
        <v>142</v>
      </c>
      <c r="T22" s="272" t="s">
        <v>142</v>
      </c>
      <c r="U22" s="272" t="s">
        <v>142</v>
      </c>
      <c r="V22" s="272" t="s">
        <v>142</v>
      </c>
      <c r="W22" s="272" t="s">
        <v>142</v>
      </c>
      <c r="X22" s="272" t="s">
        <v>142</v>
      </c>
      <c r="Y22" s="272" t="s">
        <v>142</v>
      </c>
      <c r="Z22" s="280" t="s">
        <v>142</v>
      </c>
      <c r="AA22" s="272" t="s">
        <v>142</v>
      </c>
      <c r="AB22" s="272" t="s">
        <v>142</v>
      </c>
      <c r="AC22" s="272">
        <v>0.24</v>
      </c>
      <c r="AD22" s="272" t="s">
        <v>142</v>
      </c>
      <c r="AE22" s="272" t="s">
        <v>142</v>
      </c>
      <c r="AF22" s="272" t="s">
        <v>142</v>
      </c>
      <c r="AG22" s="272" t="s">
        <v>142</v>
      </c>
      <c r="AH22" s="272" t="s">
        <v>142</v>
      </c>
      <c r="AI22" s="272" t="s">
        <v>142</v>
      </c>
      <c r="AJ22" s="272" t="s">
        <v>142</v>
      </c>
      <c r="AK22" s="272" t="s">
        <v>142</v>
      </c>
      <c r="AL22" s="280" t="s">
        <v>142</v>
      </c>
      <c r="AM22" s="272" t="s">
        <v>142</v>
      </c>
      <c r="AN22" s="272" t="s">
        <v>142</v>
      </c>
      <c r="AO22" s="272" t="s">
        <v>142</v>
      </c>
      <c r="AP22" s="272" t="s">
        <v>142</v>
      </c>
      <c r="AQ22" s="272" t="s">
        <v>142</v>
      </c>
      <c r="AR22" s="272" t="s">
        <v>142</v>
      </c>
      <c r="AS22" s="272" t="s">
        <v>142</v>
      </c>
      <c r="AT22" s="272" t="s">
        <v>142</v>
      </c>
      <c r="AU22" s="272" t="s">
        <v>142</v>
      </c>
      <c r="AV22" s="272" t="s">
        <v>142</v>
      </c>
      <c r="AW22" s="272" t="s">
        <v>142</v>
      </c>
      <c r="AX22" s="280" t="s">
        <v>142</v>
      </c>
      <c r="AY22" s="272" t="s">
        <v>142</v>
      </c>
      <c r="AZ22" s="272" t="s">
        <v>142</v>
      </c>
      <c r="BA22" s="272" t="s">
        <v>142</v>
      </c>
      <c r="BB22" s="272" t="s">
        <v>142</v>
      </c>
      <c r="BC22" s="272" t="s">
        <v>142</v>
      </c>
      <c r="BD22" s="272" t="s">
        <v>142</v>
      </c>
      <c r="BE22" s="272" t="s">
        <v>142</v>
      </c>
      <c r="BF22" s="272" t="s">
        <v>142</v>
      </c>
      <c r="BG22" s="272" t="s">
        <v>142</v>
      </c>
      <c r="BH22" s="272" t="s">
        <v>142</v>
      </c>
      <c r="BI22" s="272" t="s">
        <v>142</v>
      </c>
      <c r="BJ22" s="280" t="s">
        <v>142</v>
      </c>
      <c r="BK22" s="297" t="s">
        <v>142</v>
      </c>
      <c r="BL22" s="272" t="s">
        <v>142</v>
      </c>
      <c r="BM22" s="272" t="s">
        <v>142</v>
      </c>
      <c r="BN22" s="272" t="s">
        <v>142</v>
      </c>
      <c r="BO22" s="272" t="s">
        <v>142</v>
      </c>
      <c r="BP22" s="272" t="s">
        <v>142</v>
      </c>
      <c r="BQ22" s="272" t="s">
        <v>142</v>
      </c>
      <c r="BR22" s="272" t="s">
        <v>142</v>
      </c>
      <c r="BS22" s="272" t="s">
        <v>142</v>
      </c>
      <c r="BT22" s="272" t="s">
        <v>142</v>
      </c>
      <c r="BU22" s="272" t="s">
        <v>142</v>
      </c>
      <c r="BV22" s="272" t="s">
        <v>142</v>
      </c>
      <c r="BW22" s="297" t="s">
        <v>142</v>
      </c>
      <c r="BX22" s="272" t="s">
        <v>142</v>
      </c>
      <c r="BY22" s="272" t="s">
        <v>142</v>
      </c>
      <c r="BZ22" s="272" t="s">
        <v>142</v>
      </c>
      <c r="CA22" s="272" t="s">
        <v>142</v>
      </c>
      <c r="CB22" s="272">
        <v>0.32999999999999996</v>
      </c>
      <c r="CC22" s="272" t="s">
        <v>142</v>
      </c>
      <c r="CD22" s="272">
        <v>0.23</v>
      </c>
      <c r="CE22" s="272" t="s">
        <v>142</v>
      </c>
      <c r="CF22" s="272">
        <v>0.28000000000000003</v>
      </c>
      <c r="CG22" s="272" t="s">
        <v>142</v>
      </c>
      <c r="CH22" s="322" t="s">
        <v>142</v>
      </c>
    </row>
    <row r="23" spans="2:86" ht="15" customHeight="1" x14ac:dyDescent="0.2">
      <c r="B23" s="314" t="s">
        <v>150</v>
      </c>
      <c r="C23" s="272" t="s">
        <v>142</v>
      </c>
      <c r="D23" s="272" t="s">
        <v>142</v>
      </c>
      <c r="E23" s="272" t="s">
        <v>142</v>
      </c>
      <c r="F23" s="272" t="s">
        <v>142</v>
      </c>
      <c r="G23" s="272" t="s">
        <v>142</v>
      </c>
      <c r="H23" s="272" t="s">
        <v>142</v>
      </c>
      <c r="I23" s="272" t="s">
        <v>142</v>
      </c>
      <c r="J23" s="272" t="s">
        <v>142</v>
      </c>
      <c r="K23" s="272" t="s">
        <v>142</v>
      </c>
      <c r="L23" s="272" t="s">
        <v>142</v>
      </c>
      <c r="M23" s="272" t="s">
        <v>142</v>
      </c>
      <c r="N23" s="280" t="s">
        <v>142</v>
      </c>
      <c r="O23" s="272" t="s">
        <v>142</v>
      </c>
      <c r="P23" s="272" t="s">
        <v>142</v>
      </c>
      <c r="Q23" s="272" t="s">
        <v>142</v>
      </c>
      <c r="R23" s="272" t="s">
        <v>142</v>
      </c>
      <c r="S23" s="272" t="s">
        <v>142</v>
      </c>
      <c r="T23" s="272" t="s">
        <v>142</v>
      </c>
      <c r="U23" s="272" t="s">
        <v>142</v>
      </c>
      <c r="V23" s="272" t="s">
        <v>142</v>
      </c>
      <c r="W23" s="272" t="s">
        <v>142</v>
      </c>
      <c r="X23" s="272" t="s">
        <v>142</v>
      </c>
      <c r="Y23" s="272" t="s">
        <v>142</v>
      </c>
      <c r="Z23" s="280" t="s">
        <v>142</v>
      </c>
      <c r="AA23" s="272" t="s">
        <v>142</v>
      </c>
      <c r="AB23" s="272" t="s">
        <v>142</v>
      </c>
      <c r="AC23" s="272" t="s">
        <v>142</v>
      </c>
      <c r="AD23" s="272" t="s">
        <v>142</v>
      </c>
      <c r="AE23" s="272" t="s">
        <v>142</v>
      </c>
      <c r="AF23" s="272" t="s">
        <v>142</v>
      </c>
      <c r="AG23" s="272" t="s">
        <v>142</v>
      </c>
      <c r="AH23" s="272" t="s">
        <v>142</v>
      </c>
      <c r="AI23" s="272" t="s">
        <v>142</v>
      </c>
      <c r="AJ23" s="272" t="s">
        <v>142</v>
      </c>
      <c r="AK23" s="272" t="s">
        <v>142</v>
      </c>
      <c r="AL23" s="280" t="s">
        <v>142</v>
      </c>
      <c r="AM23" s="272" t="s">
        <v>142</v>
      </c>
      <c r="AN23" s="272" t="s">
        <v>142</v>
      </c>
      <c r="AO23" s="272" t="s">
        <v>142</v>
      </c>
      <c r="AP23" s="272" t="s">
        <v>142</v>
      </c>
      <c r="AQ23" s="272" t="s">
        <v>142</v>
      </c>
      <c r="AR23" s="272" t="s">
        <v>142</v>
      </c>
      <c r="AS23" s="272" t="s">
        <v>142</v>
      </c>
      <c r="AT23" s="272" t="s">
        <v>142</v>
      </c>
      <c r="AU23" s="272" t="s">
        <v>142</v>
      </c>
      <c r="AV23" s="272" t="s">
        <v>142</v>
      </c>
      <c r="AW23" s="272" t="s">
        <v>142</v>
      </c>
      <c r="AX23" s="280" t="s">
        <v>142</v>
      </c>
      <c r="AY23" s="272" t="s">
        <v>142</v>
      </c>
      <c r="AZ23" s="272" t="s">
        <v>142</v>
      </c>
      <c r="BA23" s="272" t="s">
        <v>142</v>
      </c>
      <c r="BB23" s="272" t="s">
        <v>142</v>
      </c>
      <c r="BC23" s="272" t="s">
        <v>142</v>
      </c>
      <c r="BD23" s="272" t="s">
        <v>142</v>
      </c>
      <c r="BE23" s="272" t="s">
        <v>142</v>
      </c>
      <c r="BF23" s="272" t="s">
        <v>142</v>
      </c>
      <c r="BG23" s="272" t="s">
        <v>142</v>
      </c>
      <c r="BH23" s="272">
        <v>0.43364707553273757</v>
      </c>
      <c r="BI23" s="272">
        <v>0.46458924326232792</v>
      </c>
      <c r="BJ23" s="280">
        <v>0.45248150869458731</v>
      </c>
      <c r="BK23" s="297">
        <v>0.4592943248272196</v>
      </c>
      <c r="BL23" s="272">
        <v>0.45638027233477246</v>
      </c>
      <c r="BM23" s="272">
        <v>0.45893463439577298</v>
      </c>
      <c r="BN23" s="272">
        <v>0.45897476720539448</v>
      </c>
      <c r="BO23" s="272">
        <v>0.44321431816117018</v>
      </c>
      <c r="BP23" s="272">
        <v>0.42999949673823462</v>
      </c>
      <c r="BQ23" s="272">
        <v>0.45610854272388157</v>
      </c>
      <c r="BR23" s="272">
        <v>0.44499379841307918</v>
      </c>
      <c r="BS23" s="272">
        <v>0.45259318742376892</v>
      </c>
      <c r="BT23" s="272">
        <v>0.45555709492656765</v>
      </c>
      <c r="BU23" s="272">
        <v>0.45735199004975119</v>
      </c>
      <c r="BV23" s="272">
        <v>0.44206725812252734</v>
      </c>
      <c r="BW23" s="297">
        <v>0.4459068544324018</v>
      </c>
      <c r="BX23" s="272">
        <v>0.45015603746952398</v>
      </c>
      <c r="BY23" s="272">
        <v>0.44381275770070333</v>
      </c>
      <c r="BZ23" s="272">
        <v>0.44802785420184821</v>
      </c>
      <c r="CA23" s="272">
        <v>0.4299551458660556</v>
      </c>
      <c r="CB23" s="272">
        <v>0.43894725505647486</v>
      </c>
      <c r="CC23" s="272">
        <v>0.4400366404872576</v>
      </c>
      <c r="CD23" s="272">
        <v>0.44100527409932033</v>
      </c>
      <c r="CE23" s="272">
        <v>0.44821739179377496</v>
      </c>
      <c r="CF23" s="272">
        <v>0.42226763405760176</v>
      </c>
      <c r="CG23" s="272">
        <v>0.44288068468382397</v>
      </c>
      <c r="CH23" s="322">
        <v>0.43302889568888708</v>
      </c>
    </row>
    <row r="24" spans="2:86" ht="15" hidden="1" customHeight="1" x14ac:dyDescent="0.2">
      <c r="B24" s="314"/>
      <c r="C24" s="272" t="s">
        <v>142</v>
      </c>
      <c r="D24" s="272" t="s">
        <v>142</v>
      </c>
      <c r="E24" s="272" t="s">
        <v>142</v>
      </c>
      <c r="F24" s="272" t="s">
        <v>142</v>
      </c>
      <c r="G24" s="272" t="s">
        <v>142</v>
      </c>
      <c r="H24" s="272" t="s">
        <v>142</v>
      </c>
      <c r="I24" s="272" t="s">
        <v>142</v>
      </c>
      <c r="J24" s="272" t="s">
        <v>142</v>
      </c>
      <c r="K24" s="272" t="s">
        <v>142</v>
      </c>
      <c r="L24" s="272" t="s">
        <v>142</v>
      </c>
      <c r="M24" s="272" t="s">
        <v>142</v>
      </c>
      <c r="N24" s="280" t="s">
        <v>142</v>
      </c>
      <c r="O24" s="272" t="s">
        <v>142</v>
      </c>
      <c r="P24" s="272" t="s">
        <v>142</v>
      </c>
      <c r="Q24" s="272" t="s">
        <v>142</v>
      </c>
      <c r="R24" s="272" t="s">
        <v>142</v>
      </c>
      <c r="S24" s="272" t="s">
        <v>142</v>
      </c>
      <c r="T24" s="272" t="s">
        <v>142</v>
      </c>
      <c r="U24" s="272" t="s">
        <v>142</v>
      </c>
      <c r="V24" s="272" t="s">
        <v>142</v>
      </c>
      <c r="W24" s="272" t="s">
        <v>142</v>
      </c>
      <c r="X24" s="272" t="s">
        <v>142</v>
      </c>
      <c r="Y24" s="272" t="s">
        <v>142</v>
      </c>
      <c r="Z24" s="280" t="s">
        <v>142</v>
      </c>
      <c r="AA24" s="272" t="s">
        <v>142</v>
      </c>
      <c r="AB24" s="272" t="s">
        <v>142</v>
      </c>
      <c r="AC24" s="272" t="s">
        <v>142</v>
      </c>
      <c r="AD24" s="272" t="s">
        <v>142</v>
      </c>
      <c r="AE24" s="272" t="s">
        <v>142</v>
      </c>
      <c r="AF24" s="272" t="s">
        <v>142</v>
      </c>
      <c r="AG24" s="272" t="s">
        <v>142</v>
      </c>
      <c r="AH24" s="272" t="s">
        <v>142</v>
      </c>
      <c r="AI24" s="272" t="s">
        <v>142</v>
      </c>
      <c r="AJ24" s="272" t="s">
        <v>142</v>
      </c>
      <c r="AK24" s="272" t="s">
        <v>142</v>
      </c>
      <c r="AL24" s="280" t="s">
        <v>142</v>
      </c>
      <c r="AM24" s="272" t="s">
        <v>142</v>
      </c>
      <c r="AN24" s="272" t="s">
        <v>142</v>
      </c>
      <c r="AO24" s="272" t="s">
        <v>142</v>
      </c>
      <c r="AP24" s="272" t="s">
        <v>142</v>
      </c>
      <c r="AQ24" s="272" t="s">
        <v>142</v>
      </c>
      <c r="AR24" s="272" t="s">
        <v>142</v>
      </c>
      <c r="AS24" s="272" t="s">
        <v>142</v>
      </c>
      <c r="AT24" s="272" t="s">
        <v>142</v>
      </c>
      <c r="AU24" s="272" t="s">
        <v>142</v>
      </c>
      <c r="AV24" s="272" t="s">
        <v>142</v>
      </c>
      <c r="AW24" s="272" t="s">
        <v>142</v>
      </c>
      <c r="AX24" s="280" t="s">
        <v>142</v>
      </c>
      <c r="AY24" s="272" t="s">
        <v>142</v>
      </c>
      <c r="AZ24" s="272" t="s">
        <v>142</v>
      </c>
      <c r="BA24" s="272" t="s">
        <v>142</v>
      </c>
      <c r="BB24" s="272" t="s">
        <v>142</v>
      </c>
      <c r="BC24" s="272" t="s">
        <v>142</v>
      </c>
      <c r="BD24" s="272" t="s">
        <v>142</v>
      </c>
      <c r="BE24" s="272" t="s">
        <v>142</v>
      </c>
      <c r="BF24" s="272" t="s">
        <v>142</v>
      </c>
      <c r="BG24" s="272" t="s">
        <v>142</v>
      </c>
      <c r="BH24" s="272" t="s">
        <v>142</v>
      </c>
      <c r="BI24" s="272" t="s">
        <v>142</v>
      </c>
      <c r="BJ24" s="280" t="s">
        <v>142</v>
      </c>
      <c r="BK24" s="297" t="s">
        <v>142</v>
      </c>
      <c r="BL24" s="272" t="s">
        <v>142</v>
      </c>
      <c r="BM24" s="272" t="s">
        <v>142</v>
      </c>
      <c r="BN24" s="272" t="s">
        <v>142</v>
      </c>
      <c r="BO24" s="272" t="s">
        <v>142</v>
      </c>
      <c r="BP24" s="272" t="s">
        <v>142</v>
      </c>
      <c r="BQ24" s="272">
        <v>0</v>
      </c>
      <c r="BR24" s="272">
        <v>0</v>
      </c>
      <c r="BS24" s="272">
        <v>0</v>
      </c>
      <c r="BT24" s="272">
        <v>0</v>
      </c>
      <c r="BU24" s="272">
        <v>0</v>
      </c>
      <c r="BV24" s="272">
        <v>0</v>
      </c>
      <c r="BW24" s="297">
        <v>0</v>
      </c>
      <c r="BX24" s="272">
        <v>0</v>
      </c>
      <c r="BY24" s="272">
        <v>0</v>
      </c>
      <c r="BZ24" s="272">
        <v>0</v>
      </c>
      <c r="CA24" s="272">
        <v>0</v>
      </c>
      <c r="CB24" s="272">
        <v>0</v>
      </c>
      <c r="CC24" s="272">
        <v>0</v>
      </c>
      <c r="CD24" s="272">
        <v>0</v>
      </c>
      <c r="CE24" s="272">
        <v>0</v>
      </c>
      <c r="CF24" s="272">
        <v>0</v>
      </c>
      <c r="CG24" s="272">
        <v>0</v>
      </c>
      <c r="CH24" s="322">
        <v>0</v>
      </c>
    </row>
    <row r="25" spans="2:86" ht="15" customHeight="1" x14ac:dyDescent="0.2">
      <c r="B25" s="314" t="s">
        <v>152</v>
      </c>
      <c r="C25" s="272">
        <v>0.20858341323106425</v>
      </c>
      <c r="D25" s="272">
        <v>0.30196137598068795</v>
      </c>
      <c r="E25" s="272">
        <v>0.3043517837440235</v>
      </c>
      <c r="F25" s="272">
        <v>0.26342005365187027</v>
      </c>
      <c r="G25" s="272">
        <v>0.32405866600236655</v>
      </c>
      <c r="H25" s="272">
        <v>0.3536122669266526</v>
      </c>
      <c r="I25" s="272">
        <v>0.35647764998634418</v>
      </c>
      <c r="J25" s="272">
        <v>0.3341062550120289</v>
      </c>
      <c r="K25" s="272">
        <v>0.33842785515320334</v>
      </c>
      <c r="L25" s="272">
        <v>0.33211773062109162</v>
      </c>
      <c r="M25" s="272">
        <v>0.33752420193850619</v>
      </c>
      <c r="N25" s="280">
        <v>0.34357238497119202</v>
      </c>
      <c r="O25" s="272">
        <v>0.35838577226967522</v>
      </c>
      <c r="P25" s="272">
        <v>0.31309242898680378</v>
      </c>
      <c r="Q25" s="272">
        <v>0.33417168334218378</v>
      </c>
      <c r="R25" s="272">
        <v>0.32407957280385075</v>
      </c>
      <c r="S25" s="272">
        <v>0.3631267935396314</v>
      </c>
      <c r="T25" s="272">
        <v>0.39258895957767836</v>
      </c>
      <c r="U25" s="272">
        <v>0.3948489437779506</v>
      </c>
      <c r="V25" s="272">
        <v>0.40661329769277937</v>
      </c>
      <c r="W25" s="272">
        <v>0.40212301259258176</v>
      </c>
      <c r="X25" s="272">
        <v>0.39424598576767067</v>
      </c>
      <c r="Y25" s="272">
        <v>0.37571500948710052</v>
      </c>
      <c r="Z25" s="280">
        <v>0.34015428435793971</v>
      </c>
      <c r="AA25" s="272">
        <v>0.41117531758052644</v>
      </c>
      <c r="AB25" s="272">
        <v>0.39710589366728682</v>
      </c>
      <c r="AC25" s="272">
        <v>0.39497946498232317</v>
      </c>
      <c r="AD25" s="272">
        <v>0.38345296486356828</v>
      </c>
      <c r="AE25" s="272">
        <v>0.39360711323253345</v>
      </c>
      <c r="AF25" s="272">
        <v>0.39762908733246971</v>
      </c>
      <c r="AG25" s="272">
        <v>0.39089159885106123</v>
      </c>
      <c r="AH25" s="272">
        <v>0.39066977819242793</v>
      </c>
      <c r="AI25" s="272">
        <v>0.40337396338363718</v>
      </c>
      <c r="AJ25" s="272">
        <v>0.4061007751937985</v>
      </c>
      <c r="AK25" s="272">
        <v>0.39216171966094937</v>
      </c>
      <c r="AL25" s="280">
        <v>0.4005249322214216</v>
      </c>
      <c r="AM25" s="272">
        <v>0.37587825940130742</v>
      </c>
      <c r="AN25" s="272">
        <v>0.38742348211810373</v>
      </c>
      <c r="AO25" s="272">
        <v>0.39732550668609656</v>
      </c>
      <c r="AP25" s="272">
        <v>0.40056331674483542</v>
      </c>
      <c r="AQ25" s="272">
        <v>0.37572390396659699</v>
      </c>
      <c r="AR25" s="272">
        <v>0.34770726742498048</v>
      </c>
      <c r="AS25" s="272">
        <v>0.35930655327013744</v>
      </c>
      <c r="AT25" s="272">
        <v>0.354967568706058</v>
      </c>
      <c r="AU25" s="272">
        <v>0.35564887920713045</v>
      </c>
      <c r="AV25" s="272">
        <v>0.36191200381831201</v>
      </c>
      <c r="AW25" s="272">
        <v>0.34060550402593731</v>
      </c>
      <c r="AX25" s="280">
        <v>0.3208543432928474</v>
      </c>
      <c r="AY25" s="272">
        <v>0.34286583487140787</v>
      </c>
      <c r="AZ25" s="272">
        <v>0.34777722077336892</v>
      </c>
      <c r="BA25" s="272">
        <v>0.35347092930724022</v>
      </c>
      <c r="BB25" s="272">
        <v>0.3277682636485183</v>
      </c>
      <c r="BC25" s="272">
        <v>0.35687603384472577</v>
      </c>
      <c r="BD25" s="272">
        <v>0.37005555736848972</v>
      </c>
      <c r="BE25" s="272">
        <v>0.36153220536951625</v>
      </c>
      <c r="BF25" s="272">
        <v>0.37672871992964091</v>
      </c>
      <c r="BG25" s="272">
        <v>0.35883293771817326</v>
      </c>
      <c r="BH25" s="272">
        <v>0.36068801925781052</v>
      </c>
      <c r="BI25" s="272">
        <v>0.36151265074901695</v>
      </c>
      <c r="BJ25" s="280">
        <v>0.36393535188781612</v>
      </c>
      <c r="BK25" s="297">
        <v>0.35753801630590137</v>
      </c>
      <c r="BL25" s="272">
        <v>0.35866496875284942</v>
      </c>
      <c r="BM25" s="272">
        <v>0.36261291606722906</v>
      </c>
      <c r="BN25" s="272">
        <v>0.36547228601470744</v>
      </c>
      <c r="BO25" s="272">
        <v>0.38261111278629495</v>
      </c>
      <c r="BP25" s="272">
        <v>0.38924346191926651</v>
      </c>
      <c r="BQ25" s="272">
        <v>0.37692737950214206</v>
      </c>
      <c r="BR25" s="272">
        <v>0.38100914225045412</v>
      </c>
      <c r="BS25" s="272">
        <v>0.37225656349678743</v>
      </c>
      <c r="BT25" s="272">
        <v>0.37229882608145276</v>
      </c>
      <c r="BU25" s="272">
        <v>0.37196608938718706</v>
      </c>
      <c r="BV25" s="272">
        <v>0.37189802457180154</v>
      </c>
      <c r="BW25" s="297">
        <v>0.37405374754864829</v>
      </c>
      <c r="BX25" s="272">
        <v>0.36738171993105023</v>
      </c>
      <c r="BY25" s="272">
        <v>0.37135211507970373</v>
      </c>
      <c r="BZ25" s="272">
        <v>0.36617719348125738</v>
      </c>
      <c r="CA25" s="272">
        <v>0.35747785132236493</v>
      </c>
      <c r="CB25" s="272">
        <v>0.36770341701754061</v>
      </c>
      <c r="CC25" s="272">
        <v>0.35602442009811247</v>
      </c>
      <c r="CD25" s="272">
        <v>0.35912094579053538</v>
      </c>
      <c r="CE25" s="272">
        <v>0.38993141210619386</v>
      </c>
      <c r="CF25" s="272">
        <v>0.41705916894112771</v>
      </c>
      <c r="CG25" s="272">
        <v>0.40207160770433031</v>
      </c>
      <c r="CH25" s="322">
        <v>0.41123537421354123</v>
      </c>
    </row>
    <row r="26" spans="2:86" ht="15" hidden="1" customHeight="1" x14ac:dyDescent="0.2">
      <c r="B26" s="314" t="s">
        <v>153</v>
      </c>
      <c r="C26" s="272" t="s">
        <v>142</v>
      </c>
      <c r="D26" s="272" t="s">
        <v>142</v>
      </c>
      <c r="E26" s="272" t="s">
        <v>142</v>
      </c>
      <c r="F26" s="272" t="s">
        <v>142</v>
      </c>
      <c r="G26" s="272" t="s">
        <v>142</v>
      </c>
      <c r="H26" s="272" t="s">
        <v>142</v>
      </c>
      <c r="I26" s="272" t="s">
        <v>142</v>
      </c>
      <c r="J26" s="272" t="s">
        <v>142</v>
      </c>
      <c r="K26" s="272" t="s">
        <v>142</v>
      </c>
      <c r="L26" s="272" t="s">
        <v>142</v>
      </c>
      <c r="M26" s="272" t="s">
        <v>142</v>
      </c>
      <c r="N26" s="280" t="s">
        <v>142</v>
      </c>
      <c r="O26" s="272" t="s">
        <v>142</v>
      </c>
      <c r="P26" s="272" t="s">
        <v>142</v>
      </c>
      <c r="Q26" s="272" t="s">
        <v>142</v>
      </c>
      <c r="R26" s="272" t="s">
        <v>142</v>
      </c>
      <c r="S26" s="272" t="s">
        <v>142</v>
      </c>
      <c r="T26" s="272" t="s">
        <v>142</v>
      </c>
      <c r="U26" s="272" t="s">
        <v>142</v>
      </c>
      <c r="V26" s="272" t="s">
        <v>142</v>
      </c>
      <c r="W26" s="272" t="s">
        <v>142</v>
      </c>
      <c r="X26" s="272" t="s">
        <v>142</v>
      </c>
      <c r="Y26" s="272" t="s">
        <v>142</v>
      </c>
      <c r="Z26" s="280" t="s">
        <v>142</v>
      </c>
      <c r="AA26" s="272" t="s">
        <v>142</v>
      </c>
      <c r="AB26" s="272" t="s">
        <v>142</v>
      </c>
      <c r="AC26" s="272" t="s">
        <v>142</v>
      </c>
      <c r="AD26" s="272" t="s">
        <v>142</v>
      </c>
      <c r="AE26" s="272" t="s">
        <v>142</v>
      </c>
      <c r="AF26" s="272" t="s">
        <v>142</v>
      </c>
      <c r="AG26" s="272" t="s">
        <v>142</v>
      </c>
      <c r="AH26" s="272" t="s">
        <v>142</v>
      </c>
      <c r="AI26" s="272" t="s">
        <v>142</v>
      </c>
      <c r="AJ26" s="272" t="s">
        <v>142</v>
      </c>
      <c r="AK26" s="272" t="s">
        <v>142</v>
      </c>
      <c r="AL26" s="280" t="s">
        <v>142</v>
      </c>
      <c r="AM26" s="272" t="s">
        <v>142</v>
      </c>
      <c r="AN26" s="272" t="s">
        <v>142</v>
      </c>
      <c r="AO26" s="272" t="s">
        <v>142</v>
      </c>
      <c r="AP26" s="272" t="s">
        <v>142</v>
      </c>
      <c r="AQ26" s="272" t="s">
        <v>142</v>
      </c>
      <c r="AR26" s="272" t="s">
        <v>142</v>
      </c>
      <c r="AS26" s="272" t="s">
        <v>142</v>
      </c>
      <c r="AT26" s="272" t="s">
        <v>142</v>
      </c>
      <c r="AU26" s="272" t="s">
        <v>142</v>
      </c>
      <c r="AV26" s="272" t="s">
        <v>142</v>
      </c>
      <c r="AW26" s="272" t="s">
        <v>142</v>
      </c>
      <c r="AX26" s="280" t="s">
        <v>142</v>
      </c>
      <c r="AY26" s="272" t="s">
        <v>142</v>
      </c>
      <c r="AZ26" s="272" t="s">
        <v>142</v>
      </c>
      <c r="BA26" s="272" t="s">
        <v>142</v>
      </c>
      <c r="BB26" s="272" t="s">
        <v>142</v>
      </c>
      <c r="BC26" s="272" t="s">
        <v>142</v>
      </c>
      <c r="BD26" s="272" t="s">
        <v>142</v>
      </c>
      <c r="BE26" s="272" t="s">
        <v>142</v>
      </c>
      <c r="BF26" s="272" t="s">
        <v>142</v>
      </c>
      <c r="BG26" s="272" t="s">
        <v>142</v>
      </c>
      <c r="BH26" s="272" t="s">
        <v>142</v>
      </c>
      <c r="BI26" s="272" t="s">
        <v>142</v>
      </c>
      <c r="BJ26" s="280" t="s">
        <v>142</v>
      </c>
      <c r="BK26" s="297" t="s">
        <v>142</v>
      </c>
      <c r="BL26" s="272" t="s">
        <v>142</v>
      </c>
      <c r="BM26" s="272" t="s">
        <v>142</v>
      </c>
      <c r="BN26" s="272" t="s">
        <v>142</v>
      </c>
      <c r="BO26" s="272" t="s">
        <v>142</v>
      </c>
      <c r="BP26" s="272" t="s">
        <v>142</v>
      </c>
      <c r="BQ26" s="272" t="s">
        <v>142</v>
      </c>
      <c r="BR26" s="272" t="s">
        <v>142</v>
      </c>
      <c r="BS26" s="272" t="s">
        <v>142</v>
      </c>
      <c r="BT26" s="272" t="s">
        <v>142</v>
      </c>
      <c r="BU26" s="272" t="s">
        <v>142</v>
      </c>
      <c r="BV26" s="272" t="s">
        <v>142</v>
      </c>
      <c r="BW26" s="297" t="s">
        <v>142</v>
      </c>
      <c r="BX26" s="272" t="s">
        <v>142</v>
      </c>
      <c r="BY26" s="272" t="s">
        <v>142</v>
      </c>
      <c r="BZ26" s="272" t="s">
        <v>142</v>
      </c>
      <c r="CA26" s="272" t="s">
        <v>142</v>
      </c>
      <c r="CB26" s="272" t="s">
        <v>142</v>
      </c>
      <c r="CC26" s="272" t="s">
        <v>142</v>
      </c>
      <c r="CD26" s="272" t="s">
        <v>142</v>
      </c>
      <c r="CE26" s="272" t="s">
        <v>142</v>
      </c>
      <c r="CF26" s="272" t="s">
        <v>142</v>
      </c>
      <c r="CG26" s="272" t="s">
        <v>142</v>
      </c>
      <c r="CH26" s="322" t="s">
        <v>142</v>
      </c>
    </row>
    <row r="27" spans="2:86" ht="15" hidden="1" customHeight="1" x14ac:dyDescent="0.2">
      <c r="B27" s="314"/>
      <c r="C27" s="272" t="s">
        <v>142</v>
      </c>
      <c r="D27" s="272" t="s">
        <v>142</v>
      </c>
      <c r="E27" s="272" t="s">
        <v>142</v>
      </c>
      <c r="F27" s="272" t="s">
        <v>142</v>
      </c>
      <c r="G27" s="272" t="s">
        <v>142</v>
      </c>
      <c r="H27" s="272" t="s">
        <v>142</v>
      </c>
      <c r="I27" s="272" t="s">
        <v>142</v>
      </c>
      <c r="J27" s="272" t="s">
        <v>142</v>
      </c>
      <c r="K27" s="272" t="s">
        <v>142</v>
      </c>
      <c r="L27" s="272" t="s">
        <v>142</v>
      </c>
      <c r="M27" s="272" t="s">
        <v>142</v>
      </c>
      <c r="N27" s="280" t="s">
        <v>142</v>
      </c>
      <c r="O27" s="272" t="s">
        <v>142</v>
      </c>
      <c r="P27" s="272" t="s">
        <v>142</v>
      </c>
      <c r="Q27" s="272" t="s">
        <v>142</v>
      </c>
      <c r="R27" s="272" t="s">
        <v>142</v>
      </c>
      <c r="S27" s="272" t="s">
        <v>142</v>
      </c>
      <c r="T27" s="272" t="s">
        <v>142</v>
      </c>
      <c r="U27" s="272" t="s">
        <v>142</v>
      </c>
      <c r="V27" s="272" t="s">
        <v>142</v>
      </c>
      <c r="W27" s="272" t="s">
        <v>142</v>
      </c>
      <c r="X27" s="272" t="s">
        <v>142</v>
      </c>
      <c r="Y27" s="272" t="s">
        <v>142</v>
      </c>
      <c r="Z27" s="280" t="s">
        <v>142</v>
      </c>
      <c r="AA27" s="272" t="s">
        <v>142</v>
      </c>
      <c r="AB27" s="272" t="s">
        <v>142</v>
      </c>
      <c r="AC27" s="272" t="s">
        <v>142</v>
      </c>
      <c r="AD27" s="272" t="s">
        <v>142</v>
      </c>
      <c r="AE27" s="272" t="s">
        <v>142</v>
      </c>
      <c r="AF27" s="272" t="s">
        <v>142</v>
      </c>
      <c r="AG27" s="272" t="s">
        <v>142</v>
      </c>
      <c r="AH27" s="272" t="s">
        <v>142</v>
      </c>
      <c r="AI27" s="272" t="s">
        <v>142</v>
      </c>
      <c r="AJ27" s="272" t="s">
        <v>142</v>
      </c>
      <c r="AK27" s="272" t="s">
        <v>142</v>
      </c>
      <c r="AL27" s="280" t="s">
        <v>142</v>
      </c>
      <c r="AM27" s="272" t="s">
        <v>142</v>
      </c>
      <c r="AN27" s="272" t="s">
        <v>142</v>
      </c>
      <c r="AO27" s="272" t="s">
        <v>142</v>
      </c>
      <c r="AP27" s="272" t="s">
        <v>142</v>
      </c>
      <c r="AQ27" s="272" t="s">
        <v>142</v>
      </c>
      <c r="AR27" s="272" t="s">
        <v>142</v>
      </c>
      <c r="AS27" s="272" t="s">
        <v>142</v>
      </c>
      <c r="AT27" s="272" t="s">
        <v>142</v>
      </c>
      <c r="AU27" s="272" t="s">
        <v>142</v>
      </c>
      <c r="AV27" s="272" t="s">
        <v>142</v>
      </c>
      <c r="AW27" s="272" t="s">
        <v>142</v>
      </c>
      <c r="AX27" s="280" t="s">
        <v>142</v>
      </c>
      <c r="AY27" s="272" t="s">
        <v>142</v>
      </c>
      <c r="AZ27" s="272" t="s">
        <v>142</v>
      </c>
      <c r="BA27" s="272" t="s">
        <v>142</v>
      </c>
      <c r="BB27" s="272" t="s">
        <v>142</v>
      </c>
      <c r="BC27" s="272" t="s">
        <v>142</v>
      </c>
      <c r="BD27" s="272" t="s">
        <v>142</v>
      </c>
      <c r="BE27" s="272" t="s">
        <v>142</v>
      </c>
      <c r="BF27" s="272" t="s">
        <v>142</v>
      </c>
      <c r="BG27" s="272" t="s">
        <v>142</v>
      </c>
      <c r="BH27" s="272" t="s">
        <v>142</v>
      </c>
      <c r="BI27" s="272" t="s">
        <v>142</v>
      </c>
      <c r="BJ27" s="280" t="s">
        <v>142</v>
      </c>
      <c r="BK27" s="297" t="s">
        <v>142</v>
      </c>
      <c r="BL27" s="272" t="s">
        <v>142</v>
      </c>
      <c r="BM27" s="272" t="s">
        <v>142</v>
      </c>
      <c r="BN27" s="272" t="s">
        <v>142</v>
      </c>
      <c r="BO27" s="272" t="s">
        <v>142</v>
      </c>
      <c r="BP27" s="272" t="s">
        <v>142</v>
      </c>
      <c r="BQ27" s="272" t="s">
        <v>142</v>
      </c>
      <c r="BR27" s="272" t="s">
        <v>142</v>
      </c>
      <c r="BS27" s="272" t="s">
        <v>142</v>
      </c>
      <c r="BT27" s="272" t="s">
        <v>142</v>
      </c>
      <c r="BU27" s="272" t="s">
        <v>142</v>
      </c>
      <c r="BV27" s="272" t="s">
        <v>142</v>
      </c>
      <c r="BW27" s="297" t="s">
        <v>142</v>
      </c>
      <c r="BX27" s="272" t="s">
        <v>142</v>
      </c>
      <c r="BY27" s="272" t="s">
        <v>142</v>
      </c>
      <c r="BZ27" s="272" t="s">
        <v>142</v>
      </c>
      <c r="CA27" s="272" t="s">
        <v>142</v>
      </c>
      <c r="CB27" s="272" t="s">
        <v>142</v>
      </c>
      <c r="CC27" s="272" t="s">
        <v>142</v>
      </c>
      <c r="CD27" s="272" t="s">
        <v>142</v>
      </c>
      <c r="CE27" s="272" t="s">
        <v>142</v>
      </c>
      <c r="CF27" s="272" t="s">
        <v>142</v>
      </c>
      <c r="CG27" s="272" t="s">
        <v>142</v>
      </c>
      <c r="CH27" s="322" t="s">
        <v>142</v>
      </c>
    </row>
    <row r="28" spans="2:86" ht="15" customHeight="1" x14ac:dyDescent="0.2">
      <c r="B28" s="313" t="s">
        <v>154</v>
      </c>
      <c r="C28" s="272">
        <v>0.39332191891882151</v>
      </c>
      <c r="D28" s="272">
        <v>0.3654253933743698</v>
      </c>
      <c r="E28" s="272">
        <v>0.38457019349274474</v>
      </c>
      <c r="F28" s="272">
        <v>0.34434177479944861</v>
      </c>
      <c r="G28" s="272">
        <v>0.35160792189059031</v>
      </c>
      <c r="H28" s="272">
        <v>0.35893089202350681</v>
      </c>
      <c r="I28" s="272">
        <v>0.35516266696516485</v>
      </c>
      <c r="J28" s="272">
        <v>0.36387427917886489</v>
      </c>
      <c r="K28" s="272">
        <v>0.35262088514413192</v>
      </c>
      <c r="L28" s="272">
        <v>0.34008740100926244</v>
      </c>
      <c r="M28" s="272">
        <v>0.35893325605007481</v>
      </c>
      <c r="N28" s="280">
        <v>0.33821880930096337</v>
      </c>
      <c r="O28" s="272">
        <v>0.33579308539997327</v>
      </c>
      <c r="P28" s="272">
        <v>0.34000153951846002</v>
      </c>
      <c r="Q28" s="272">
        <v>0.30248150938754176</v>
      </c>
      <c r="R28" s="272">
        <v>0.28690813829453476</v>
      </c>
      <c r="S28" s="272">
        <v>0.35186845701329028</v>
      </c>
      <c r="T28" s="272">
        <v>0.35033458956100122</v>
      </c>
      <c r="U28" s="272">
        <v>0.34268045045894663</v>
      </c>
      <c r="V28" s="272">
        <v>0.36083014918133161</v>
      </c>
      <c r="W28" s="272">
        <v>0.35521860163694768</v>
      </c>
      <c r="X28" s="272">
        <v>0.35920977519928476</v>
      </c>
      <c r="Y28" s="272">
        <v>0.35674936782801847</v>
      </c>
      <c r="Z28" s="280">
        <v>0.34508065352452605</v>
      </c>
      <c r="AA28" s="272">
        <v>0.36542277116140237</v>
      </c>
      <c r="AB28" s="272">
        <v>0.33516151202749139</v>
      </c>
      <c r="AC28" s="272">
        <v>0.23770821405109596</v>
      </c>
      <c r="AD28" s="272">
        <v>0.31142534957149304</v>
      </c>
      <c r="AE28" s="272">
        <v>0.3832580972301452</v>
      </c>
      <c r="AF28" s="272">
        <v>0.38146630591959191</v>
      </c>
      <c r="AG28" s="272">
        <v>0.35210859122755006</v>
      </c>
      <c r="AH28" s="272">
        <v>0.35185506892425883</v>
      </c>
      <c r="AI28" s="272">
        <v>0.3610165154015762</v>
      </c>
      <c r="AJ28" s="272">
        <v>0.35106338657724845</v>
      </c>
      <c r="AK28" s="272">
        <v>0.36507830880351949</v>
      </c>
      <c r="AL28" s="280">
        <v>0.32288394864575232</v>
      </c>
      <c r="AM28" s="272">
        <v>0.36513229270764425</v>
      </c>
      <c r="AN28" s="272">
        <v>0.35371901065820049</v>
      </c>
      <c r="AO28" s="272">
        <v>0.34601098621640192</v>
      </c>
      <c r="AP28" s="272">
        <v>0.37282577608063822</v>
      </c>
      <c r="AQ28" s="272">
        <v>0.35265007624392319</v>
      </c>
      <c r="AR28" s="272">
        <v>0.35258573267733778</v>
      </c>
      <c r="AS28" s="272">
        <v>0.33913496388835157</v>
      </c>
      <c r="AT28" s="272">
        <v>0.35756355129669076</v>
      </c>
      <c r="AU28" s="272">
        <v>0.31601013222890822</v>
      </c>
      <c r="AV28" s="272">
        <v>0.33752078101200073</v>
      </c>
      <c r="AW28" s="272">
        <v>0.33757624037470479</v>
      </c>
      <c r="AX28" s="280">
        <v>0.29978058040612982</v>
      </c>
      <c r="AY28" s="272">
        <v>0.35141422705565689</v>
      </c>
      <c r="AZ28" s="272">
        <v>0.3638029056640642</v>
      </c>
      <c r="BA28" s="272">
        <v>0.34266515474615827</v>
      </c>
      <c r="BB28" s="272">
        <v>0.32995683015395333</v>
      </c>
      <c r="BC28" s="272">
        <v>0.34391190859034626</v>
      </c>
      <c r="BD28" s="272">
        <v>0.35218342666470259</v>
      </c>
      <c r="BE28" s="272">
        <v>0.35102911495461842</v>
      </c>
      <c r="BF28" s="272">
        <v>0.35218846890937161</v>
      </c>
      <c r="BG28" s="272">
        <v>0.34465081173118917</v>
      </c>
      <c r="BH28" s="272">
        <v>0.36288769175665986</v>
      </c>
      <c r="BI28" s="272">
        <v>0.35199999214534256</v>
      </c>
      <c r="BJ28" s="280">
        <v>0.36131349160738568</v>
      </c>
      <c r="BK28" s="297">
        <v>0.35191004454924857</v>
      </c>
      <c r="BL28" s="272">
        <v>0.35234742048460743</v>
      </c>
      <c r="BM28" s="272">
        <v>0.33815577312218537</v>
      </c>
      <c r="BN28" s="272">
        <v>0.34463552986075735</v>
      </c>
      <c r="BO28" s="272">
        <v>0.33949791574281757</v>
      </c>
      <c r="BP28" s="272">
        <v>0.33175004099031163</v>
      </c>
      <c r="BQ28" s="272">
        <v>0.3216669523300581</v>
      </c>
      <c r="BR28" s="272">
        <v>0.32944932422533452</v>
      </c>
      <c r="BS28" s="272">
        <v>0.33184225525702971</v>
      </c>
      <c r="BT28" s="272">
        <v>0.32390604659112526</v>
      </c>
      <c r="BU28" s="272">
        <v>0.34021768436614669</v>
      </c>
      <c r="BV28" s="272">
        <v>0.33545281126792048</v>
      </c>
      <c r="BW28" s="297">
        <v>0.32450449127869924</v>
      </c>
      <c r="BX28" s="272">
        <v>0.32168842563378108</v>
      </c>
      <c r="BY28" s="272">
        <v>0.33991595131147162</v>
      </c>
      <c r="BZ28" s="272">
        <v>0.3183790714469672</v>
      </c>
      <c r="CA28" s="272">
        <v>0.31003507681083314</v>
      </c>
      <c r="CB28" s="272">
        <v>0.31300659338745385</v>
      </c>
      <c r="CC28" s="272">
        <v>0.31271007741064494</v>
      </c>
      <c r="CD28" s="272">
        <v>0.32241553483789426</v>
      </c>
      <c r="CE28" s="272">
        <v>0.33153018649685762</v>
      </c>
      <c r="CF28" s="272">
        <v>0.32405817932864145</v>
      </c>
      <c r="CG28" s="272">
        <v>0.32476171346592858</v>
      </c>
      <c r="CH28" s="322">
        <v>0.32311671792955537</v>
      </c>
    </row>
    <row r="29" spans="2:86" ht="15" customHeight="1" x14ac:dyDescent="0.2">
      <c r="B29" s="314" t="s">
        <v>146</v>
      </c>
      <c r="C29" s="271" t="s">
        <v>142</v>
      </c>
      <c r="D29" s="271" t="s">
        <v>142</v>
      </c>
      <c r="E29" s="271" t="s">
        <v>142</v>
      </c>
      <c r="F29" s="271" t="s">
        <v>142</v>
      </c>
      <c r="G29" s="271" t="s">
        <v>142</v>
      </c>
      <c r="H29" s="271" t="s">
        <v>142</v>
      </c>
      <c r="I29" s="271" t="s">
        <v>142</v>
      </c>
      <c r="J29" s="271" t="s">
        <v>142</v>
      </c>
      <c r="K29" s="271" t="s">
        <v>142</v>
      </c>
      <c r="L29" s="271" t="s">
        <v>142</v>
      </c>
      <c r="M29" s="271" t="s">
        <v>142</v>
      </c>
      <c r="N29" s="277" t="s">
        <v>142</v>
      </c>
      <c r="O29" s="271" t="s">
        <v>142</v>
      </c>
      <c r="P29" s="271" t="s">
        <v>142</v>
      </c>
      <c r="Q29" s="271" t="s">
        <v>142</v>
      </c>
      <c r="R29" s="271" t="s">
        <v>142</v>
      </c>
      <c r="S29" s="271" t="s">
        <v>142</v>
      </c>
      <c r="T29" s="271" t="s">
        <v>142</v>
      </c>
      <c r="U29" s="271" t="s">
        <v>142</v>
      </c>
      <c r="V29" s="271" t="s">
        <v>142</v>
      </c>
      <c r="W29" s="271" t="s">
        <v>142</v>
      </c>
      <c r="X29" s="271" t="s">
        <v>142</v>
      </c>
      <c r="Y29" s="271" t="s">
        <v>142</v>
      </c>
      <c r="Z29" s="277" t="s">
        <v>142</v>
      </c>
      <c r="AA29" s="271" t="s">
        <v>142</v>
      </c>
      <c r="AB29" s="271" t="s">
        <v>142</v>
      </c>
      <c r="AC29" s="271" t="s">
        <v>142</v>
      </c>
      <c r="AD29" s="271" t="s">
        <v>142</v>
      </c>
      <c r="AE29" s="271" t="s">
        <v>142</v>
      </c>
      <c r="AF29" s="271" t="s">
        <v>142</v>
      </c>
      <c r="AG29" s="271" t="s">
        <v>142</v>
      </c>
      <c r="AH29" s="271" t="s">
        <v>142</v>
      </c>
      <c r="AI29" s="271" t="s">
        <v>142</v>
      </c>
      <c r="AJ29" s="271">
        <v>0.39</v>
      </c>
      <c r="AK29" s="271" t="s">
        <v>142</v>
      </c>
      <c r="AL29" s="277" t="s">
        <v>142</v>
      </c>
      <c r="AM29" s="271">
        <v>0.45</v>
      </c>
      <c r="AN29" s="271" t="s">
        <v>142</v>
      </c>
      <c r="AO29" s="271">
        <v>0.36</v>
      </c>
      <c r="AP29" s="271">
        <v>0.45</v>
      </c>
      <c r="AQ29" s="271">
        <v>0.3874285714285714</v>
      </c>
      <c r="AR29" s="271" t="s">
        <v>142</v>
      </c>
      <c r="AS29" s="271" t="s">
        <v>142</v>
      </c>
      <c r="AT29" s="271">
        <v>0.36</v>
      </c>
      <c r="AU29" s="271" t="s">
        <v>142</v>
      </c>
      <c r="AV29" s="271" t="s">
        <v>142</v>
      </c>
      <c r="AW29" s="271" t="s">
        <v>142</v>
      </c>
      <c r="AX29" s="277" t="s">
        <v>142</v>
      </c>
      <c r="AY29" s="271">
        <v>0.33</v>
      </c>
      <c r="AZ29" s="271">
        <v>0</v>
      </c>
      <c r="BA29" s="271">
        <v>0</v>
      </c>
      <c r="BB29" s="271">
        <v>0.36</v>
      </c>
      <c r="BC29" s="272">
        <v>0</v>
      </c>
      <c r="BD29" s="272">
        <v>0</v>
      </c>
      <c r="BE29" s="272">
        <v>0.34114285714285714</v>
      </c>
      <c r="BF29" s="272">
        <v>0.34083333333333332</v>
      </c>
      <c r="BG29" s="272">
        <v>0.30000000000000004</v>
      </c>
      <c r="BH29" s="272">
        <v>0.35838550247116968</v>
      </c>
      <c r="BI29" s="272">
        <v>0.28000000000000003</v>
      </c>
      <c r="BJ29" s="280">
        <v>0.43000000000000005</v>
      </c>
      <c r="BK29" s="297">
        <v>0.45</v>
      </c>
      <c r="BL29" s="272">
        <v>0.3398770685579196</v>
      </c>
      <c r="BM29" s="272">
        <v>0.27121397564210781</v>
      </c>
      <c r="BN29" s="272">
        <v>0.45</v>
      </c>
      <c r="BO29" s="272">
        <v>0.42</v>
      </c>
      <c r="BP29" s="272">
        <v>0.36723039014373721</v>
      </c>
      <c r="BQ29" s="272">
        <v>0.30909090909090908</v>
      </c>
      <c r="BR29" s="272">
        <v>0.48000000000000004</v>
      </c>
      <c r="BS29" s="272">
        <v>0.42</v>
      </c>
      <c r="BT29" s="272">
        <v>0.32088660283139397</v>
      </c>
      <c r="BU29" s="272">
        <v>0.45</v>
      </c>
      <c r="BV29" s="272" t="s">
        <v>142</v>
      </c>
      <c r="BW29" s="297" t="s">
        <v>142</v>
      </c>
      <c r="BX29" s="272" t="s">
        <v>142</v>
      </c>
      <c r="BY29" s="272">
        <v>0.3</v>
      </c>
      <c r="BZ29" s="272">
        <v>0.32620087336244541</v>
      </c>
      <c r="CA29" s="272" t="s">
        <v>142</v>
      </c>
      <c r="CB29" s="272" t="s">
        <v>142</v>
      </c>
      <c r="CC29" s="272" t="s">
        <v>142</v>
      </c>
      <c r="CD29" s="272">
        <v>0.21000000000000002</v>
      </c>
      <c r="CE29" s="272" t="s">
        <v>142</v>
      </c>
      <c r="CF29" s="272">
        <v>0.25765616860470247</v>
      </c>
      <c r="CG29" s="272">
        <v>0.28000000000000003</v>
      </c>
      <c r="CH29" s="322" t="s">
        <v>142</v>
      </c>
    </row>
    <row r="30" spans="2:86" ht="15" customHeight="1" x14ac:dyDescent="0.2">
      <c r="B30" s="314" t="s">
        <v>147</v>
      </c>
      <c r="C30" s="271">
        <v>0.39333717945756275</v>
      </c>
      <c r="D30" s="271">
        <v>0.36563236694035639</v>
      </c>
      <c r="E30" s="271">
        <v>0.38586373139506952</v>
      </c>
      <c r="F30" s="271">
        <v>0.35347465278410889</v>
      </c>
      <c r="G30" s="271">
        <v>0.35840821823413288</v>
      </c>
      <c r="H30" s="271">
        <v>0.36221630511153713</v>
      </c>
      <c r="I30" s="271">
        <v>0.35374093981949328</v>
      </c>
      <c r="J30" s="271">
        <v>0.36604575112178944</v>
      </c>
      <c r="K30" s="271">
        <v>0.35755690973794252</v>
      </c>
      <c r="L30" s="271">
        <v>0.35419689441656499</v>
      </c>
      <c r="M30" s="271">
        <v>0.36864908327435236</v>
      </c>
      <c r="N30" s="277">
        <v>0.35047187269827562</v>
      </c>
      <c r="O30" s="271">
        <v>0.3484601541564421</v>
      </c>
      <c r="P30" s="271">
        <v>0.35221032063368629</v>
      </c>
      <c r="Q30" s="271">
        <v>0.30204414919944222</v>
      </c>
      <c r="R30" s="271">
        <v>0.29765045673518226</v>
      </c>
      <c r="S30" s="271">
        <v>0.35773741427904926</v>
      </c>
      <c r="T30" s="271">
        <v>0.3462885290148448</v>
      </c>
      <c r="U30" s="271">
        <v>0.33860418352858146</v>
      </c>
      <c r="V30" s="271">
        <v>0.36414962027911219</v>
      </c>
      <c r="W30" s="271">
        <v>0.36175410711139905</v>
      </c>
      <c r="X30" s="271">
        <v>0.36381416773959713</v>
      </c>
      <c r="Y30" s="271">
        <v>0.35729140346058774</v>
      </c>
      <c r="Z30" s="277">
        <v>0.34747131004536114</v>
      </c>
      <c r="AA30" s="271">
        <v>0.37603233807649988</v>
      </c>
      <c r="AB30" s="271">
        <v>0.32961322869955156</v>
      </c>
      <c r="AC30" s="271">
        <v>0.32567862059310765</v>
      </c>
      <c r="AD30" s="271">
        <v>0.30564640565289497</v>
      </c>
      <c r="AE30" s="271">
        <v>0.39971589798276014</v>
      </c>
      <c r="AF30" s="271">
        <v>0.39039106484177827</v>
      </c>
      <c r="AG30" s="271">
        <v>0.35344142327014721</v>
      </c>
      <c r="AH30" s="271">
        <v>0.35028143446317778</v>
      </c>
      <c r="AI30" s="271">
        <v>0.36355462379668146</v>
      </c>
      <c r="AJ30" s="271">
        <v>0.35209264359770009</v>
      </c>
      <c r="AK30" s="271">
        <v>0.36926855828264149</v>
      </c>
      <c r="AL30" s="277">
        <v>0.34550319510031496</v>
      </c>
      <c r="AM30" s="271">
        <v>0.38391961400050434</v>
      </c>
      <c r="AN30" s="271">
        <v>0.3547815926148512</v>
      </c>
      <c r="AO30" s="271">
        <v>0.34310993005240858</v>
      </c>
      <c r="AP30" s="271">
        <v>0.37750916313935062</v>
      </c>
      <c r="AQ30" s="271">
        <v>0.35324241449704968</v>
      </c>
      <c r="AR30" s="271">
        <v>0.35019163489411531</v>
      </c>
      <c r="AS30" s="271">
        <v>0.33225073415690282</v>
      </c>
      <c r="AT30" s="271">
        <v>0.36035540350799816</v>
      </c>
      <c r="AU30" s="271">
        <v>0.30429174927097696</v>
      </c>
      <c r="AV30" s="271">
        <v>0.35158258988915925</v>
      </c>
      <c r="AW30" s="271">
        <v>0.34669734684642572</v>
      </c>
      <c r="AX30" s="277">
        <v>0.2995591950447648</v>
      </c>
      <c r="AY30" s="271">
        <v>0.37329421303703608</v>
      </c>
      <c r="AZ30" s="271">
        <v>0.37728233596224903</v>
      </c>
      <c r="BA30" s="271">
        <v>0.35438405252635491</v>
      </c>
      <c r="BB30" s="271">
        <v>0.35422749799355219</v>
      </c>
      <c r="BC30" s="271">
        <v>0.35585397787256262</v>
      </c>
      <c r="BD30" s="271">
        <v>0.35865440894334916</v>
      </c>
      <c r="BE30" s="271">
        <v>0.35584232917106362</v>
      </c>
      <c r="BF30" s="271">
        <v>0.35268254538015986</v>
      </c>
      <c r="BG30" s="271">
        <v>0.34597166450396349</v>
      </c>
      <c r="BH30" s="271">
        <v>0.3651472261091937</v>
      </c>
      <c r="BI30" s="271">
        <v>0.35128384831887227</v>
      </c>
      <c r="BJ30" s="277">
        <v>0.3678023874035371</v>
      </c>
      <c r="BK30" s="298">
        <v>0.35422640965975288</v>
      </c>
      <c r="BL30" s="271">
        <v>0.35500725471769135</v>
      </c>
      <c r="BM30" s="271">
        <v>0.34467867284663034</v>
      </c>
      <c r="BN30" s="271">
        <v>0.34451215456833684</v>
      </c>
      <c r="BO30" s="271">
        <v>0.34398372416576528</v>
      </c>
      <c r="BP30" s="271">
        <v>0.32554394977989515</v>
      </c>
      <c r="BQ30" s="271">
        <v>0.32346396190446985</v>
      </c>
      <c r="BR30" s="271">
        <v>0.32813532783073424</v>
      </c>
      <c r="BS30" s="271">
        <v>0.32940118478503838</v>
      </c>
      <c r="BT30" s="271">
        <v>0.32573884284955823</v>
      </c>
      <c r="BU30" s="271">
        <v>0.33954271943621905</v>
      </c>
      <c r="BV30" s="271">
        <v>0.3351984588612657</v>
      </c>
      <c r="BW30" s="298">
        <v>0.32325655097502115</v>
      </c>
      <c r="BX30" s="271">
        <v>0.3236027032826217</v>
      </c>
      <c r="BY30" s="271">
        <v>0.3467898550775157</v>
      </c>
      <c r="BZ30" s="271">
        <v>0.31875399999589138</v>
      </c>
      <c r="CA30" s="271">
        <v>0.30796724625145377</v>
      </c>
      <c r="CB30" s="271">
        <v>0.31707474519439344</v>
      </c>
      <c r="CC30" s="271">
        <v>0.31248005884808455</v>
      </c>
      <c r="CD30" s="271">
        <v>0.32582421049826549</v>
      </c>
      <c r="CE30" s="271">
        <v>0.33399488911832542</v>
      </c>
      <c r="CF30" s="271">
        <v>0.31965316586490922</v>
      </c>
      <c r="CG30" s="271">
        <v>0.32079380414016717</v>
      </c>
      <c r="CH30" s="323">
        <v>0.3174386720858135</v>
      </c>
    </row>
    <row r="31" spans="2:86" ht="15" hidden="1" customHeight="1" x14ac:dyDescent="0.2">
      <c r="B31" s="314"/>
      <c r="C31" s="271" t="s">
        <v>142</v>
      </c>
      <c r="D31" s="271" t="s">
        <v>142</v>
      </c>
      <c r="E31" s="271" t="s">
        <v>142</v>
      </c>
      <c r="F31" s="271" t="s">
        <v>142</v>
      </c>
      <c r="G31" s="271" t="s">
        <v>142</v>
      </c>
      <c r="H31" s="271" t="s">
        <v>142</v>
      </c>
      <c r="I31" s="271" t="s">
        <v>142</v>
      </c>
      <c r="J31" s="271" t="s">
        <v>142</v>
      </c>
      <c r="K31" s="271" t="s">
        <v>142</v>
      </c>
      <c r="L31" s="271" t="s">
        <v>142</v>
      </c>
      <c r="M31" s="271" t="s">
        <v>142</v>
      </c>
      <c r="N31" s="277" t="s">
        <v>142</v>
      </c>
      <c r="O31" s="271" t="s">
        <v>142</v>
      </c>
      <c r="P31" s="271" t="s">
        <v>142</v>
      </c>
      <c r="Q31" s="271" t="s">
        <v>142</v>
      </c>
      <c r="R31" s="271" t="s">
        <v>142</v>
      </c>
      <c r="S31" s="271" t="s">
        <v>142</v>
      </c>
      <c r="T31" s="271" t="s">
        <v>142</v>
      </c>
      <c r="U31" s="271" t="s">
        <v>142</v>
      </c>
      <c r="V31" s="271" t="s">
        <v>142</v>
      </c>
      <c r="W31" s="271" t="s">
        <v>142</v>
      </c>
      <c r="X31" s="271" t="s">
        <v>142</v>
      </c>
      <c r="Y31" s="271" t="s">
        <v>142</v>
      </c>
      <c r="Z31" s="277" t="s">
        <v>142</v>
      </c>
      <c r="AA31" s="271" t="s">
        <v>142</v>
      </c>
      <c r="AB31" s="271" t="s">
        <v>142</v>
      </c>
      <c r="AC31" s="271" t="s">
        <v>142</v>
      </c>
      <c r="AD31" s="271" t="s">
        <v>142</v>
      </c>
      <c r="AE31" s="271" t="s">
        <v>142</v>
      </c>
      <c r="AF31" s="271" t="s">
        <v>142</v>
      </c>
      <c r="AG31" s="271" t="s">
        <v>142</v>
      </c>
      <c r="AH31" s="271" t="s">
        <v>142</v>
      </c>
      <c r="AI31" s="271" t="s">
        <v>142</v>
      </c>
      <c r="AJ31" s="271" t="s">
        <v>142</v>
      </c>
      <c r="AK31" s="271" t="s">
        <v>142</v>
      </c>
      <c r="AL31" s="277" t="s">
        <v>142</v>
      </c>
      <c r="AM31" s="271" t="s">
        <v>142</v>
      </c>
      <c r="AN31" s="271" t="s">
        <v>142</v>
      </c>
      <c r="AO31" s="271" t="s">
        <v>142</v>
      </c>
      <c r="AP31" s="271" t="s">
        <v>142</v>
      </c>
      <c r="AQ31" s="271" t="s">
        <v>142</v>
      </c>
      <c r="AR31" s="271" t="s">
        <v>142</v>
      </c>
      <c r="AS31" s="271" t="s">
        <v>142</v>
      </c>
      <c r="AT31" s="271" t="s">
        <v>142</v>
      </c>
      <c r="AU31" s="271" t="s">
        <v>142</v>
      </c>
      <c r="AV31" s="271" t="s">
        <v>142</v>
      </c>
      <c r="AW31" s="271" t="s">
        <v>142</v>
      </c>
      <c r="AX31" s="277" t="s">
        <v>142</v>
      </c>
      <c r="AY31" s="271" t="s">
        <v>142</v>
      </c>
      <c r="AZ31" s="271" t="s">
        <v>142</v>
      </c>
      <c r="BA31" s="271" t="s">
        <v>142</v>
      </c>
      <c r="BB31" s="271" t="s">
        <v>142</v>
      </c>
      <c r="BC31" s="271" t="s">
        <v>142</v>
      </c>
      <c r="BD31" s="271" t="s">
        <v>142</v>
      </c>
      <c r="BE31" s="271" t="s">
        <v>142</v>
      </c>
      <c r="BF31" s="271" t="s">
        <v>142</v>
      </c>
      <c r="BG31" s="271" t="s">
        <v>142</v>
      </c>
      <c r="BH31" s="271" t="s">
        <v>142</v>
      </c>
      <c r="BI31" s="271" t="s">
        <v>142</v>
      </c>
      <c r="BJ31" s="277" t="s">
        <v>142</v>
      </c>
      <c r="BK31" s="298" t="s">
        <v>142</v>
      </c>
      <c r="BL31" s="271" t="s">
        <v>142</v>
      </c>
      <c r="BM31" s="271" t="s">
        <v>142</v>
      </c>
      <c r="BN31" s="271">
        <v>0</v>
      </c>
      <c r="BO31" s="271">
        <v>0</v>
      </c>
      <c r="BP31" s="271">
        <v>0</v>
      </c>
      <c r="BQ31" s="271">
        <v>0</v>
      </c>
      <c r="BR31" s="271">
        <v>0</v>
      </c>
      <c r="BS31" s="271">
        <v>0</v>
      </c>
      <c r="BT31" s="271">
        <v>0</v>
      </c>
      <c r="BU31" s="271">
        <v>0</v>
      </c>
      <c r="BV31" s="271">
        <v>0</v>
      </c>
      <c r="BW31" s="298">
        <v>0</v>
      </c>
      <c r="BX31" s="271">
        <v>0</v>
      </c>
      <c r="BY31" s="271">
        <v>0</v>
      </c>
      <c r="BZ31" s="271">
        <v>0</v>
      </c>
      <c r="CA31" s="271">
        <v>0</v>
      </c>
      <c r="CB31" s="271">
        <v>0</v>
      </c>
      <c r="CC31" s="271">
        <v>0</v>
      </c>
      <c r="CD31" s="271">
        <v>0</v>
      </c>
      <c r="CE31" s="271">
        <v>0</v>
      </c>
      <c r="CF31" s="271">
        <v>0</v>
      </c>
      <c r="CG31" s="271">
        <v>0</v>
      </c>
      <c r="CH31" s="323">
        <v>0</v>
      </c>
    </row>
    <row r="32" spans="2:86" ht="15" customHeight="1" x14ac:dyDescent="0.2">
      <c r="B32" s="314" t="s">
        <v>148</v>
      </c>
      <c r="C32" s="271" t="s">
        <v>142</v>
      </c>
      <c r="D32" s="271" t="s">
        <v>142</v>
      </c>
      <c r="E32" s="271" t="s">
        <v>142</v>
      </c>
      <c r="F32" s="271" t="s">
        <v>142</v>
      </c>
      <c r="G32" s="271" t="s">
        <v>142</v>
      </c>
      <c r="H32" s="271" t="s">
        <v>142</v>
      </c>
      <c r="I32" s="271" t="s">
        <v>142</v>
      </c>
      <c r="J32" s="271" t="s">
        <v>142</v>
      </c>
      <c r="K32" s="271" t="s">
        <v>142</v>
      </c>
      <c r="L32" s="271" t="s">
        <v>142</v>
      </c>
      <c r="M32" s="271" t="s">
        <v>142</v>
      </c>
      <c r="N32" s="277" t="s">
        <v>142</v>
      </c>
      <c r="O32" s="271" t="s">
        <v>142</v>
      </c>
      <c r="P32" s="271" t="s">
        <v>142</v>
      </c>
      <c r="Q32" s="271" t="s">
        <v>142</v>
      </c>
      <c r="R32" s="271" t="s">
        <v>142</v>
      </c>
      <c r="S32" s="271" t="s">
        <v>142</v>
      </c>
      <c r="T32" s="271" t="s">
        <v>142</v>
      </c>
      <c r="U32" s="271" t="s">
        <v>142</v>
      </c>
      <c r="V32" s="271" t="s">
        <v>142</v>
      </c>
      <c r="W32" s="271" t="s">
        <v>142</v>
      </c>
      <c r="X32" s="271" t="s">
        <v>142</v>
      </c>
      <c r="Y32" s="271" t="s">
        <v>142</v>
      </c>
      <c r="Z32" s="277" t="s">
        <v>142</v>
      </c>
      <c r="AA32" s="271" t="s">
        <v>142</v>
      </c>
      <c r="AB32" s="271" t="s">
        <v>142</v>
      </c>
      <c r="AC32" s="271" t="s">
        <v>142</v>
      </c>
      <c r="AD32" s="271" t="s">
        <v>142</v>
      </c>
      <c r="AE32" s="271" t="s">
        <v>142</v>
      </c>
      <c r="AF32" s="271" t="s">
        <v>142</v>
      </c>
      <c r="AG32" s="271" t="s">
        <v>142</v>
      </c>
      <c r="AH32" s="271" t="s">
        <v>142</v>
      </c>
      <c r="AI32" s="271" t="s">
        <v>142</v>
      </c>
      <c r="AJ32" s="271" t="s">
        <v>142</v>
      </c>
      <c r="AK32" s="271" t="s">
        <v>142</v>
      </c>
      <c r="AL32" s="277" t="s">
        <v>142</v>
      </c>
      <c r="AM32" s="271" t="s">
        <v>142</v>
      </c>
      <c r="AN32" s="271" t="s">
        <v>142</v>
      </c>
      <c r="AO32" s="271" t="s">
        <v>142</v>
      </c>
      <c r="AP32" s="271" t="s">
        <v>142</v>
      </c>
      <c r="AQ32" s="271" t="s">
        <v>142</v>
      </c>
      <c r="AR32" s="271" t="s">
        <v>142</v>
      </c>
      <c r="AS32" s="271" t="s">
        <v>142</v>
      </c>
      <c r="AT32" s="271" t="s">
        <v>142</v>
      </c>
      <c r="AU32" s="271" t="s">
        <v>142</v>
      </c>
      <c r="AV32" s="271" t="s">
        <v>142</v>
      </c>
      <c r="AW32" s="271" t="s">
        <v>142</v>
      </c>
      <c r="AX32" s="277" t="s">
        <v>142</v>
      </c>
      <c r="AY32" s="271" t="s">
        <v>142</v>
      </c>
      <c r="AZ32" s="271" t="s">
        <v>142</v>
      </c>
      <c r="BA32" s="271" t="s">
        <v>142</v>
      </c>
      <c r="BB32" s="271" t="s">
        <v>142</v>
      </c>
      <c r="BC32" s="271" t="s">
        <v>142</v>
      </c>
      <c r="BD32" s="271" t="s">
        <v>142</v>
      </c>
      <c r="BE32" s="271" t="s">
        <v>142</v>
      </c>
      <c r="BF32" s="271" t="s">
        <v>142</v>
      </c>
      <c r="BG32" s="271" t="s">
        <v>142</v>
      </c>
      <c r="BH32" s="271" t="s">
        <v>142</v>
      </c>
      <c r="BI32" s="271" t="s">
        <v>142</v>
      </c>
      <c r="BJ32" s="277" t="s">
        <v>142</v>
      </c>
      <c r="BK32" s="298" t="s">
        <v>142</v>
      </c>
      <c r="BL32" s="271" t="s">
        <v>142</v>
      </c>
      <c r="BM32" s="271" t="s">
        <v>142</v>
      </c>
      <c r="BN32" s="271" t="s">
        <v>142</v>
      </c>
      <c r="BO32" s="271" t="s">
        <v>142</v>
      </c>
      <c r="BP32" s="271" t="s">
        <v>142</v>
      </c>
      <c r="BQ32" s="271" t="s">
        <v>142</v>
      </c>
      <c r="BR32" s="271" t="s">
        <v>142</v>
      </c>
      <c r="BS32" s="271" t="s">
        <v>142</v>
      </c>
      <c r="BT32" s="271" t="s">
        <v>142</v>
      </c>
      <c r="BU32" s="271" t="s">
        <v>142</v>
      </c>
      <c r="BV32" s="271" t="s">
        <v>142</v>
      </c>
      <c r="BW32" s="298" t="s">
        <v>142</v>
      </c>
      <c r="BX32" s="271" t="s">
        <v>142</v>
      </c>
      <c r="BY32" s="271" t="s">
        <v>142</v>
      </c>
      <c r="BZ32" s="271" t="s">
        <v>142</v>
      </c>
      <c r="CA32" s="271" t="s">
        <v>142</v>
      </c>
      <c r="CB32" s="271" t="s">
        <v>142</v>
      </c>
      <c r="CC32" s="271" t="s">
        <v>142</v>
      </c>
      <c r="CD32" s="271" t="s">
        <v>142</v>
      </c>
      <c r="CE32" s="271" t="s">
        <v>142</v>
      </c>
      <c r="CF32" s="271" t="s">
        <v>142</v>
      </c>
      <c r="CG32" s="271" t="s">
        <v>142</v>
      </c>
      <c r="CH32" s="323" t="s">
        <v>142</v>
      </c>
    </row>
    <row r="33" spans="2:86" ht="15" customHeight="1" x14ac:dyDescent="0.2">
      <c r="B33" s="314" t="s">
        <v>172</v>
      </c>
      <c r="C33" s="271" t="s">
        <v>142</v>
      </c>
      <c r="D33" s="271" t="s">
        <v>142</v>
      </c>
      <c r="E33" s="271" t="s">
        <v>142</v>
      </c>
      <c r="F33" s="271" t="s">
        <v>142</v>
      </c>
      <c r="G33" s="271" t="s">
        <v>142</v>
      </c>
      <c r="H33" s="271" t="s">
        <v>142</v>
      </c>
      <c r="I33" s="271" t="s">
        <v>142</v>
      </c>
      <c r="J33" s="271" t="s">
        <v>142</v>
      </c>
      <c r="K33" s="271" t="s">
        <v>142</v>
      </c>
      <c r="L33" s="271" t="s">
        <v>142</v>
      </c>
      <c r="M33" s="271" t="s">
        <v>142</v>
      </c>
      <c r="N33" s="277" t="s">
        <v>142</v>
      </c>
      <c r="O33" s="271" t="s">
        <v>142</v>
      </c>
      <c r="P33" s="271" t="s">
        <v>142</v>
      </c>
      <c r="Q33" s="271" t="s">
        <v>142</v>
      </c>
      <c r="R33" s="271" t="s">
        <v>142</v>
      </c>
      <c r="S33" s="271" t="s">
        <v>142</v>
      </c>
      <c r="T33" s="271" t="s">
        <v>142</v>
      </c>
      <c r="U33" s="271" t="s">
        <v>142</v>
      </c>
      <c r="V33" s="271" t="s">
        <v>142</v>
      </c>
      <c r="W33" s="271" t="s">
        <v>142</v>
      </c>
      <c r="X33" s="271" t="s">
        <v>142</v>
      </c>
      <c r="Y33" s="271" t="s">
        <v>142</v>
      </c>
      <c r="Z33" s="277" t="s">
        <v>142</v>
      </c>
      <c r="AA33" s="271" t="s">
        <v>142</v>
      </c>
      <c r="AB33" s="271" t="s">
        <v>142</v>
      </c>
      <c r="AC33" s="271" t="s">
        <v>142</v>
      </c>
      <c r="AD33" s="271" t="s">
        <v>142</v>
      </c>
      <c r="AE33" s="271" t="s">
        <v>142</v>
      </c>
      <c r="AF33" s="271" t="s">
        <v>142</v>
      </c>
      <c r="AG33" s="271" t="s">
        <v>142</v>
      </c>
      <c r="AH33" s="271" t="s">
        <v>142</v>
      </c>
      <c r="AI33" s="271">
        <v>0.42000000000000004</v>
      </c>
      <c r="AJ33" s="271" t="s">
        <v>142</v>
      </c>
      <c r="AK33" s="271" t="s">
        <v>142</v>
      </c>
      <c r="AL33" s="277">
        <v>0.36000000000000004</v>
      </c>
      <c r="AM33" s="271" t="s">
        <v>142</v>
      </c>
      <c r="AN33" s="271">
        <v>0.45</v>
      </c>
      <c r="AO33" s="271" t="s">
        <v>142</v>
      </c>
      <c r="AP33" s="271" t="s">
        <v>142</v>
      </c>
      <c r="AQ33" s="271" t="s">
        <v>142</v>
      </c>
      <c r="AR33" s="271" t="s">
        <v>142</v>
      </c>
      <c r="AS33" s="271" t="s">
        <v>142</v>
      </c>
      <c r="AT33" s="271" t="s">
        <v>142</v>
      </c>
      <c r="AU33" s="271" t="s">
        <v>142</v>
      </c>
      <c r="AV33" s="271" t="s">
        <v>142</v>
      </c>
      <c r="AW33" s="271" t="s">
        <v>142</v>
      </c>
      <c r="AX33" s="277" t="s">
        <v>142</v>
      </c>
      <c r="AY33" s="271">
        <v>0.3</v>
      </c>
      <c r="AZ33" s="271">
        <v>0</v>
      </c>
      <c r="BA33" s="271">
        <v>0.42</v>
      </c>
      <c r="BB33" s="271">
        <v>0</v>
      </c>
      <c r="BC33" s="271">
        <v>0</v>
      </c>
      <c r="BD33" s="271">
        <v>0</v>
      </c>
      <c r="BE33" s="271">
        <v>0</v>
      </c>
      <c r="BF33" s="271">
        <v>0.35020161290322577</v>
      </c>
      <c r="BG33" s="271">
        <v>0.42</v>
      </c>
      <c r="BH33" s="271">
        <v>0.34447388932190182</v>
      </c>
      <c r="BI33" s="271">
        <v>0.36461139896373057</v>
      </c>
      <c r="BJ33" s="277">
        <v>0.38999999999999996</v>
      </c>
      <c r="BK33" s="298">
        <v>0.32743042836041358</v>
      </c>
      <c r="BL33" s="271">
        <v>0.28181395348837207</v>
      </c>
      <c r="BM33" s="271" t="s">
        <v>142</v>
      </c>
      <c r="BN33" s="271">
        <v>0.42</v>
      </c>
      <c r="BO33" s="271">
        <v>0.3</v>
      </c>
      <c r="BP33" s="271">
        <v>0.25473271028037381</v>
      </c>
      <c r="BQ33" s="271">
        <v>0.41270000000000001</v>
      </c>
      <c r="BR33" s="271">
        <v>0.29749999124646798</v>
      </c>
      <c r="BS33" s="271">
        <v>0.3666985507246377</v>
      </c>
      <c r="BT33" s="271">
        <v>0.26116413543263201</v>
      </c>
      <c r="BU33" s="271">
        <v>0.44999999999999996</v>
      </c>
      <c r="BV33" s="271" t="s">
        <v>142</v>
      </c>
      <c r="BW33" s="298">
        <v>0.45</v>
      </c>
      <c r="BX33" s="271">
        <v>0.36565471698113206</v>
      </c>
      <c r="BY33" s="271">
        <v>0.28616352201257861</v>
      </c>
      <c r="BZ33" s="271">
        <v>0.36854430379746839</v>
      </c>
      <c r="CA33" s="271">
        <v>0.23953550911315191</v>
      </c>
      <c r="CB33" s="271">
        <v>0.30967571251548948</v>
      </c>
      <c r="CC33" s="271">
        <v>0.42000000000000004</v>
      </c>
      <c r="CD33" s="271">
        <v>0.45</v>
      </c>
      <c r="CE33" s="271">
        <v>0.42</v>
      </c>
      <c r="CF33" s="271" t="s">
        <v>142</v>
      </c>
      <c r="CG33" s="271">
        <v>0.37447080291970797</v>
      </c>
      <c r="CH33" s="323">
        <v>0.32579999999999998</v>
      </c>
    </row>
    <row r="34" spans="2:86" ht="15" customHeight="1" x14ac:dyDescent="0.2">
      <c r="B34" s="314" t="s">
        <v>149</v>
      </c>
      <c r="C34" s="271">
        <v>0.24</v>
      </c>
      <c r="D34" s="271">
        <v>0.24000000000000002</v>
      </c>
      <c r="E34" s="271">
        <v>0.24</v>
      </c>
      <c r="F34" s="271">
        <v>0.24000000000000002</v>
      </c>
      <c r="G34" s="271">
        <v>0.28000000000000003</v>
      </c>
      <c r="H34" s="271">
        <v>0.43000000000000005</v>
      </c>
      <c r="I34" s="271">
        <v>0.26</v>
      </c>
      <c r="J34" s="271">
        <v>0.24</v>
      </c>
      <c r="K34" s="271" t="s">
        <v>142</v>
      </c>
      <c r="L34" s="271">
        <v>0.28999999999999998</v>
      </c>
      <c r="M34" s="271">
        <v>0.36170210079486287</v>
      </c>
      <c r="N34" s="277">
        <v>0.25932430590266731</v>
      </c>
      <c r="O34" s="271">
        <v>0.19388356041591967</v>
      </c>
      <c r="P34" s="271">
        <v>0.27403487240255614</v>
      </c>
      <c r="Q34" s="271" t="s">
        <v>142</v>
      </c>
      <c r="R34" s="271" t="s">
        <v>142</v>
      </c>
      <c r="S34" s="271">
        <v>0.2532996904858027</v>
      </c>
      <c r="T34" s="271" t="s">
        <v>142</v>
      </c>
      <c r="U34" s="271" t="s">
        <v>142</v>
      </c>
      <c r="V34" s="271">
        <v>0.21368544830965217</v>
      </c>
      <c r="W34" s="271" t="s">
        <v>142</v>
      </c>
      <c r="X34" s="271" t="s">
        <v>142</v>
      </c>
      <c r="Y34" s="271" t="s">
        <v>142</v>
      </c>
      <c r="Z34" s="277" t="s">
        <v>142</v>
      </c>
      <c r="AA34" s="271" t="s">
        <v>142</v>
      </c>
      <c r="AB34" s="271" t="s">
        <v>142</v>
      </c>
      <c r="AC34" s="271" t="s">
        <v>142</v>
      </c>
      <c r="AD34" s="271" t="s">
        <v>142</v>
      </c>
      <c r="AE34" s="271" t="s">
        <v>142</v>
      </c>
      <c r="AF34" s="271" t="s">
        <v>142</v>
      </c>
      <c r="AG34" s="271" t="s">
        <v>142</v>
      </c>
      <c r="AH34" s="271" t="s">
        <v>142</v>
      </c>
      <c r="AI34" s="271" t="s">
        <v>142</v>
      </c>
      <c r="AJ34" s="271" t="s">
        <v>142</v>
      </c>
      <c r="AK34" s="271" t="s">
        <v>142</v>
      </c>
      <c r="AL34" s="277" t="s">
        <v>142</v>
      </c>
      <c r="AM34" s="271" t="s">
        <v>142</v>
      </c>
      <c r="AN34" s="271" t="s">
        <v>142</v>
      </c>
      <c r="AO34" s="271">
        <v>0.36</v>
      </c>
      <c r="AP34" s="271" t="s">
        <v>142</v>
      </c>
      <c r="AQ34" s="271" t="s">
        <v>142</v>
      </c>
      <c r="AR34" s="271" t="s">
        <v>142</v>
      </c>
      <c r="AS34" s="271" t="s">
        <v>142</v>
      </c>
      <c r="AT34" s="271" t="s">
        <v>142</v>
      </c>
      <c r="AU34" s="271" t="s">
        <v>142</v>
      </c>
      <c r="AV34" s="271" t="s">
        <v>142</v>
      </c>
      <c r="AW34" s="271" t="s">
        <v>142</v>
      </c>
      <c r="AX34" s="277" t="s">
        <v>142</v>
      </c>
      <c r="AY34" s="271" t="s">
        <v>142</v>
      </c>
      <c r="AZ34" s="271" t="s">
        <v>142</v>
      </c>
      <c r="BA34" s="271" t="s">
        <v>142</v>
      </c>
      <c r="BB34" s="271" t="s">
        <v>142</v>
      </c>
      <c r="BC34" s="271" t="s">
        <v>142</v>
      </c>
      <c r="BD34" s="271" t="s">
        <v>142</v>
      </c>
      <c r="BE34" s="271" t="s">
        <v>142</v>
      </c>
      <c r="BF34" s="271" t="s">
        <v>142</v>
      </c>
      <c r="BG34" s="271" t="s">
        <v>142</v>
      </c>
      <c r="BH34" s="271" t="s">
        <v>142</v>
      </c>
      <c r="BI34" s="271" t="s">
        <v>142</v>
      </c>
      <c r="BJ34" s="277" t="s">
        <v>142</v>
      </c>
      <c r="BK34" s="298" t="s">
        <v>142</v>
      </c>
      <c r="BL34" s="271" t="s">
        <v>142</v>
      </c>
      <c r="BM34" s="271" t="s">
        <v>142</v>
      </c>
      <c r="BN34" s="271" t="s">
        <v>142</v>
      </c>
      <c r="BO34" s="271" t="s">
        <v>142</v>
      </c>
      <c r="BP34" s="271" t="s">
        <v>142</v>
      </c>
      <c r="BQ34" s="271" t="s">
        <v>142</v>
      </c>
      <c r="BR34" s="271" t="s">
        <v>142</v>
      </c>
      <c r="BS34" s="271" t="s">
        <v>142</v>
      </c>
      <c r="BT34" s="271" t="s">
        <v>142</v>
      </c>
      <c r="BU34" s="271" t="s">
        <v>142</v>
      </c>
      <c r="BV34" s="271" t="s">
        <v>142</v>
      </c>
      <c r="BW34" s="298" t="s">
        <v>142</v>
      </c>
      <c r="BX34" s="271" t="s">
        <v>142</v>
      </c>
      <c r="BY34" s="271" t="s">
        <v>142</v>
      </c>
      <c r="BZ34" s="271" t="s">
        <v>142</v>
      </c>
      <c r="CA34" s="271">
        <v>0.26169236099081933</v>
      </c>
      <c r="CB34" s="271">
        <v>0.3219402985074627</v>
      </c>
      <c r="CC34" s="271">
        <v>0.25439004815409311</v>
      </c>
      <c r="CD34" s="271">
        <v>0.26515350177776204</v>
      </c>
      <c r="CE34" s="271">
        <v>0.22</v>
      </c>
      <c r="CF34" s="271">
        <v>0.24504620123203286</v>
      </c>
      <c r="CG34" s="271">
        <v>0.25313253012048192</v>
      </c>
      <c r="CH34" s="323">
        <v>0.26804878048780489</v>
      </c>
    </row>
    <row r="35" spans="2:86" ht="15" customHeight="1" x14ac:dyDescent="0.2">
      <c r="B35" s="314" t="s">
        <v>150</v>
      </c>
      <c r="C35" s="271" t="s">
        <v>142</v>
      </c>
      <c r="D35" s="271" t="s">
        <v>142</v>
      </c>
      <c r="E35" s="271" t="s">
        <v>142</v>
      </c>
      <c r="F35" s="271">
        <v>0.20561912509038324</v>
      </c>
      <c r="G35" s="271">
        <v>0.18</v>
      </c>
      <c r="H35" s="271" t="s">
        <v>142</v>
      </c>
      <c r="I35" s="271" t="s">
        <v>142</v>
      </c>
      <c r="J35" s="271" t="s">
        <v>142</v>
      </c>
      <c r="K35" s="271" t="s">
        <v>142</v>
      </c>
      <c r="L35" s="271" t="s">
        <v>142</v>
      </c>
      <c r="M35" s="271" t="s">
        <v>142</v>
      </c>
      <c r="N35" s="277">
        <v>0.2</v>
      </c>
      <c r="O35" s="271" t="s">
        <v>142</v>
      </c>
      <c r="P35" s="271">
        <v>0.24</v>
      </c>
      <c r="Q35" s="271" t="s">
        <v>142</v>
      </c>
      <c r="R35" s="271">
        <v>0.20669999808988979</v>
      </c>
      <c r="S35" s="271" t="s">
        <v>142</v>
      </c>
      <c r="T35" s="271" t="s">
        <v>142</v>
      </c>
      <c r="U35" s="271" t="s">
        <v>142</v>
      </c>
      <c r="V35" s="271" t="s">
        <v>142</v>
      </c>
      <c r="W35" s="271">
        <v>0.21</v>
      </c>
      <c r="X35" s="271" t="s">
        <v>142</v>
      </c>
      <c r="Y35" s="271" t="s">
        <v>142</v>
      </c>
      <c r="Z35" s="277" t="s">
        <v>142</v>
      </c>
      <c r="AA35" s="271" t="s">
        <v>142</v>
      </c>
      <c r="AB35" s="271" t="s">
        <v>142</v>
      </c>
      <c r="AC35" s="271">
        <v>0.19999999999999998</v>
      </c>
      <c r="AD35" s="271" t="s">
        <v>142</v>
      </c>
      <c r="AE35" s="271" t="s">
        <v>142</v>
      </c>
      <c r="AF35" s="271" t="s">
        <v>142</v>
      </c>
      <c r="AG35" s="271" t="s">
        <v>142</v>
      </c>
      <c r="AH35" s="271" t="s">
        <v>142</v>
      </c>
      <c r="AI35" s="271" t="s">
        <v>142</v>
      </c>
      <c r="AJ35" s="271" t="s">
        <v>142</v>
      </c>
      <c r="AK35" s="271" t="s">
        <v>142</v>
      </c>
      <c r="AL35" s="277">
        <v>0.2</v>
      </c>
      <c r="AM35" s="271" t="s">
        <v>142</v>
      </c>
      <c r="AN35" s="271" t="s">
        <v>142</v>
      </c>
      <c r="AO35" s="271" t="s">
        <v>142</v>
      </c>
      <c r="AP35" s="271" t="s">
        <v>142</v>
      </c>
      <c r="AQ35" s="271" t="s">
        <v>142</v>
      </c>
      <c r="AR35" s="271" t="s">
        <v>142</v>
      </c>
      <c r="AS35" s="271" t="s">
        <v>142</v>
      </c>
      <c r="AT35" s="271" t="s">
        <v>142</v>
      </c>
      <c r="AU35" s="271" t="s">
        <v>142</v>
      </c>
      <c r="AV35" s="271" t="s">
        <v>142</v>
      </c>
      <c r="AW35" s="271" t="s">
        <v>142</v>
      </c>
      <c r="AX35" s="277" t="s">
        <v>142</v>
      </c>
      <c r="AY35" s="271" t="s">
        <v>142</v>
      </c>
      <c r="AZ35" s="271" t="s">
        <v>142</v>
      </c>
      <c r="BA35" s="271" t="s">
        <v>142</v>
      </c>
      <c r="BB35" s="271" t="s">
        <v>142</v>
      </c>
      <c r="BC35" s="271" t="s">
        <v>142</v>
      </c>
      <c r="BD35" s="271" t="s">
        <v>142</v>
      </c>
      <c r="BE35" s="271" t="s">
        <v>142</v>
      </c>
      <c r="BF35" s="271" t="s">
        <v>142</v>
      </c>
      <c r="BG35" s="271" t="s">
        <v>142</v>
      </c>
      <c r="BH35" s="271">
        <v>0.45</v>
      </c>
      <c r="BI35" s="271">
        <v>0.37444444444444441</v>
      </c>
      <c r="BJ35" s="277">
        <v>0.3331578947368421</v>
      </c>
      <c r="BK35" s="298">
        <v>0.33</v>
      </c>
      <c r="BL35" s="271">
        <v>0.35683942307692307</v>
      </c>
      <c r="BM35" s="271">
        <v>0.36145408163265308</v>
      </c>
      <c r="BN35" s="271">
        <v>0.32439999999999997</v>
      </c>
      <c r="BO35" s="271">
        <v>0.23157553399218583</v>
      </c>
      <c r="BP35" s="271" t="s">
        <v>142</v>
      </c>
      <c r="BQ35" s="271">
        <v>0.24903002309468819</v>
      </c>
      <c r="BR35" s="271">
        <v>0.45</v>
      </c>
      <c r="BS35" s="271">
        <v>0.31831168831168827</v>
      </c>
      <c r="BT35" s="271">
        <v>0.37658610271903326</v>
      </c>
      <c r="BU35" s="271" t="s">
        <v>142</v>
      </c>
      <c r="BV35" s="271">
        <v>0.40539459459459459</v>
      </c>
      <c r="BW35" s="298">
        <v>0.31999212089612261</v>
      </c>
      <c r="BX35" s="271">
        <v>0.32165487576009633</v>
      </c>
      <c r="BY35" s="271">
        <v>0.33009981401115929</v>
      </c>
      <c r="BZ35" s="271">
        <v>0.25392820372138308</v>
      </c>
      <c r="CA35" s="271">
        <v>0.34462016806722684</v>
      </c>
      <c r="CB35" s="271">
        <v>0.30329519450800912</v>
      </c>
      <c r="CC35" s="271">
        <v>0.34056286299720379</v>
      </c>
      <c r="CD35" s="271">
        <v>0.39388333333333336</v>
      </c>
      <c r="CE35" s="271">
        <v>0.36176737044145874</v>
      </c>
      <c r="CF35" s="271">
        <v>0.3440667887947485</v>
      </c>
      <c r="CG35" s="271">
        <v>0.30074341731071635</v>
      </c>
      <c r="CH35" s="323">
        <v>0.40679124423963131</v>
      </c>
    </row>
    <row r="36" spans="2:86" ht="15" hidden="1" customHeight="1" x14ac:dyDescent="0.2">
      <c r="B36" s="314"/>
      <c r="C36" s="271" t="s">
        <v>142</v>
      </c>
      <c r="D36" s="271" t="s">
        <v>142</v>
      </c>
      <c r="E36" s="271" t="s">
        <v>142</v>
      </c>
      <c r="F36" s="271" t="s">
        <v>142</v>
      </c>
      <c r="G36" s="271" t="s">
        <v>142</v>
      </c>
      <c r="H36" s="271" t="s">
        <v>142</v>
      </c>
      <c r="I36" s="271" t="s">
        <v>142</v>
      </c>
      <c r="J36" s="271" t="s">
        <v>142</v>
      </c>
      <c r="K36" s="271" t="s">
        <v>142</v>
      </c>
      <c r="L36" s="271" t="s">
        <v>142</v>
      </c>
      <c r="M36" s="271" t="s">
        <v>142</v>
      </c>
      <c r="N36" s="277" t="s">
        <v>142</v>
      </c>
      <c r="O36" s="271" t="s">
        <v>142</v>
      </c>
      <c r="P36" s="271" t="s">
        <v>142</v>
      </c>
      <c r="Q36" s="271" t="s">
        <v>142</v>
      </c>
      <c r="R36" s="271" t="s">
        <v>142</v>
      </c>
      <c r="S36" s="271" t="s">
        <v>142</v>
      </c>
      <c r="T36" s="271" t="s">
        <v>142</v>
      </c>
      <c r="U36" s="271" t="s">
        <v>142</v>
      </c>
      <c r="V36" s="271" t="s">
        <v>142</v>
      </c>
      <c r="W36" s="271" t="s">
        <v>142</v>
      </c>
      <c r="X36" s="271" t="s">
        <v>142</v>
      </c>
      <c r="Y36" s="271" t="s">
        <v>142</v>
      </c>
      <c r="Z36" s="277" t="s">
        <v>142</v>
      </c>
      <c r="AA36" s="271" t="s">
        <v>142</v>
      </c>
      <c r="AB36" s="271" t="s">
        <v>142</v>
      </c>
      <c r="AC36" s="271" t="s">
        <v>142</v>
      </c>
      <c r="AD36" s="271" t="s">
        <v>142</v>
      </c>
      <c r="AE36" s="271" t="s">
        <v>142</v>
      </c>
      <c r="AF36" s="271" t="s">
        <v>142</v>
      </c>
      <c r="AG36" s="271" t="s">
        <v>142</v>
      </c>
      <c r="AH36" s="271" t="s">
        <v>142</v>
      </c>
      <c r="AI36" s="271" t="s">
        <v>142</v>
      </c>
      <c r="AJ36" s="271" t="s">
        <v>142</v>
      </c>
      <c r="AK36" s="271" t="s">
        <v>142</v>
      </c>
      <c r="AL36" s="277" t="s">
        <v>142</v>
      </c>
      <c r="AM36" s="271" t="s">
        <v>142</v>
      </c>
      <c r="AN36" s="271" t="s">
        <v>142</v>
      </c>
      <c r="AO36" s="271" t="s">
        <v>142</v>
      </c>
      <c r="AP36" s="271" t="s">
        <v>142</v>
      </c>
      <c r="AQ36" s="271" t="s">
        <v>142</v>
      </c>
      <c r="AR36" s="271" t="s">
        <v>142</v>
      </c>
      <c r="AS36" s="271" t="s">
        <v>142</v>
      </c>
      <c r="AT36" s="271" t="s">
        <v>142</v>
      </c>
      <c r="AU36" s="271" t="s">
        <v>142</v>
      </c>
      <c r="AV36" s="271" t="s">
        <v>142</v>
      </c>
      <c r="AW36" s="271" t="s">
        <v>142</v>
      </c>
      <c r="AX36" s="277" t="s">
        <v>142</v>
      </c>
      <c r="AY36" s="271" t="s">
        <v>142</v>
      </c>
      <c r="AZ36" s="271" t="s">
        <v>142</v>
      </c>
      <c r="BA36" s="271" t="s">
        <v>142</v>
      </c>
      <c r="BB36" s="271" t="s">
        <v>142</v>
      </c>
      <c r="BC36" s="271" t="s">
        <v>142</v>
      </c>
      <c r="BD36" s="271" t="s">
        <v>142</v>
      </c>
      <c r="BE36" s="271" t="s">
        <v>142</v>
      </c>
      <c r="BF36" s="271" t="s">
        <v>142</v>
      </c>
      <c r="BG36" s="271" t="s">
        <v>142</v>
      </c>
      <c r="BH36" s="271" t="s">
        <v>142</v>
      </c>
      <c r="BI36" s="271" t="s">
        <v>142</v>
      </c>
      <c r="BJ36" s="277" t="s">
        <v>142</v>
      </c>
      <c r="BK36" s="298" t="s">
        <v>142</v>
      </c>
      <c r="BL36" s="271" t="s">
        <v>142</v>
      </c>
      <c r="BM36" s="271" t="s">
        <v>142</v>
      </c>
      <c r="BN36" s="271" t="s">
        <v>142</v>
      </c>
      <c r="BO36" s="271" t="s">
        <v>142</v>
      </c>
      <c r="BP36" s="271" t="s">
        <v>142</v>
      </c>
      <c r="BQ36" s="271" t="s">
        <v>142</v>
      </c>
      <c r="BR36" s="271" t="s">
        <v>142</v>
      </c>
      <c r="BS36" s="271" t="s">
        <v>142</v>
      </c>
      <c r="BT36" s="271" t="s">
        <v>142</v>
      </c>
      <c r="BU36" s="271" t="s">
        <v>142</v>
      </c>
      <c r="BV36" s="271" t="s">
        <v>142</v>
      </c>
      <c r="BW36" s="298" t="s">
        <v>142</v>
      </c>
      <c r="BX36" s="271" t="s">
        <v>142</v>
      </c>
      <c r="BY36" s="271" t="s">
        <v>142</v>
      </c>
      <c r="BZ36" s="271" t="s">
        <v>142</v>
      </c>
      <c r="CA36" s="271" t="s">
        <v>142</v>
      </c>
      <c r="CB36" s="271" t="s">
        <v>142</v>
      </c>
      <c r="CC36" s="271" t="s">
        <v>142</v>
      </c>
      <c r="CD36" s="271" t="s">
        <v>142</v>
      </c>
      <c r="CE36" s="271" t="s">
        <v>142</v>
      </c>
      <c r="CF36" s="271" t="s">
        <v>142</v>
      </c>
      <c r="CG36" s="271" t="s">
        <v>142</v>
      </c>
      <c r="CH36" s="323" t="s">
        <v>142</v>
      </c>
    </row>
    <row r="37" spans="2:86" ht="15" customHeight="1" x14ac:dyDescent="0.2">
      <c r="B37" s="314" t="s">
        <v>152</v>
      </c>
      <c r="C37" s="271">
        <v>0.39999999999999997</v>
      </c>
      <c r="D37" s="271">
        <v>0.41330037769384587</v>
      </c>
      <c r="E37" s="271">
        <v>0.42152570253598354</v>
      </c>
      <c r="F37" s="271">
        <v>0.25224402730375423</v>
      </c>
      <c r="G37" s="271">
        <v>0.34016176010021926</v>
      </c>
      <c r="H37" s="271">
        <v>0.32291070723034376</v>
      </c>
      <c r="I37" s="271">
        <v>0.36965087692793669</v>
      </c>
      <c r="J37" s="271">
        <v>0.34607463746917971</v>
      </c>
      <c r="K37" s="271">
        <v>0.30644266569505957</v>
      </c>
      <c r="L37" s="271">
        <v>0.29884922004212128</v>
      </c>
      <c r="M37" s="271">
        <v>0.31596001631986942</v>
      </c>
      <c r="N37" s="277">
        <v>0.31762055045871557</v>
      </c>
      <c r="O37" s="271">
        <v>0.31498405274339797</v>
      </c>
      <c r="P37" s="271">
        <v>0.32049060054872475</v>
      </c>
      <c r="Q37" s="271">
        <v>0.30403520691785052</v>
      </c>
      <c r="R37" s="271">
        <v>0.29331125353859855</v>
      </c>
      <c r="S37" s="271">
        <v>0.34175717503983588</v>
      </c>
      <c r="T37" s="271">
        <v>0.35890200656972643</v>
      </c>
      <c r="U37" s="271">
        <v>0.35193885826784177</v>
      </c>
      <c r="V37" s="271">
        <v>0.36344434929707697</v>
      </c>
      <c r="W37" s="271">
        <v>0.35768654547679318</v>
      </c>
      <c r="X37" s="271">
        <v>0.34633740213376374</v>
      </c>
      <c r="Y37" s="271">
        <v>0.35391339751880069</v>
      </c>
      <c r="Z37" s="277">
        <v>0.26</v>
      </c>
      <c r="AA37" s="271">
        <v>0.31817623121003241</v>
      </c>
      <c r="AB37" s="271">
        <v>0.36</v>
      </c>
      <c r="AC37" s="271">
        <v>0.42780104712041878</v>
      </c>
      <c r="AD37" s="271">
        <v>0.36000000000000004</v>
      </c>
      <c r="AE37" s="271">
        <v>0.3423209549071618</v>
      </c>
      <c r="AF37" s="271">
        <v>0.36026095521814339</v>
      </c>
      <c r="AG37" s="271">
        <v>0.34713254389028231</v>
      </c>
      <c r="AH37" s="271">
        <v>0.35769543275296495</v>
      </c>
      <c r="AI37" s="271">
        <v>0.34206950014735465</v>
      </c>
      <c r="AJ37" s="271">
        <v>0.34207783651891011</v>
      </c>
      <c r="AK37" s="271">
        <v>0.34052741449237645</v>
      </c>
      <c r="AL37" s="277">
        <v>0.32394419164882221</v>
      </c>
      <c r="AM37" s="271">
        <v>0.33278238033153285</v>
      </c>
      <c r="AN37" s="271">
        <v>0.34689562799067519</v>
      </c>
      <c r="AO37" s="271">
        <v>0.35348634554686426</v>
      </c>
      <c r="AP37" s="271">
        <v>0.36231804733727813</v>
      </c>
      <c r="AQ37" s="271">
        <v>0.34935535660139483</v>
      </c>
      <c r="AR37" s="271">
        <v>0.35952235516254366</v>
      </c>
      <c r="AS37" s="271">
        <v>0.35670536195437397</v>
      </c>
      <c r="AT37" s="271">
        <v>0.34892442024011794</v>
      </c>
      <c r="AU37" s="271">
        <v>0.35762869054294566</v>
      </c>
      <c r="AV37" s="271">
        <v>0.32694759728773581</v>
      </c>
      <c r="AW37" s="271">
        <v>0.31806790230986304</v>
      </c>
      <c r="AX37" s="277">
        <v>0.30024917687699498</v>
      </c>
      <c r="AY37" s="271">
        <v>0.32222761921635279</v>
      </c>
      <c r="AZ37" s="271">
        <v>0.34327492878902005</v>
      </c>
      <c r="BA37" s="271">
        <v>0.30974728260869566</v>
      </c>
      <c r="BB37" s="271">
        <v>0.29305956096483377</v>
      </c>
      <c r="BC37" s="271">
        <v>0.31375409836741647</v>
      </c>
      <c r="BD37" s="271">
        <v>0.3210256263973259</v>
      </c>
      <c r="BE37" s="271">
        <v>0.3266563129826075</v>
      </c>
      <c r="BF37" s="271">
        <v>0.35189343409831519</v>
      </c>
      <c r="BG37" s="271">
        <v>0.33166160492633079</v>
      </c>
      <c r="BH37" s="271">
        <v>0.34357075413630483</v>
      </c>
      <c r="BI37" s="271">
        <v>0.35813895662808604</v>
      </c>
      <c r="BJ37" s="277">
        <v>0.32055857155511686</v>
      </c>
      <c r="BK37" s="298">
        <v>0.33881675363404334</v>
      </c>
      <c r="BL37" s="271">
        <v>0.34756962578882239</v>
      </c>
      <c r="BM37" s="271">
        <v>0.31357096384502475</v>
      </c>
      <c r="BN37" s="271">
        <v>0.34270803187444054</v>
      </c>
      <c r="BO37" s="271">
        <v>0.33915836681421047</v>
      </c>
      <c r="BP37" s="271">
        <v>0.37882553703665928</v>
      </c>
      <c r="BQ37" s="271">
        <v>0.32116314968319487</v>
      </c>
      <c r="BR37" s="271">
        <v>0.33400319683730639</v>
      </c>
      <c r="BS37" s="271">
        <v>0.34093279779032898</v>
      </c>
      <c r="BT37" s="271">
        <v>0.31415670201463647</v>
      </c>
      <c r="BU37" s="271">
        <v>0.34104297669126454</v>
      </c>
      <c r="BV37" s="271">
        <v>0.33409972179394309</v>
      </c>
      <c r="BW37" s="298">
        <v>0.3300653802959353</v>
      </c>
      <c r="BX37" s="271">
        <v>0.30617647212945737</v>
      </c>
      <c r="BY37" s="271">
        <v>0.30935408712561091</v>
      </c>
      <c r="BZ37" s="271">
        <v>0.32156025669966787</v>
      </c>
      <c r="CA37" s="271">
        <v>0.32331517298484208</v>
      </c>
      <c r="CB37" s="271">
        <v>0.30215859285830748</v>
      </c>
      <c r="CC37" s="271">
        <v>0.31264348113186824</v>
      </c>
      <c r="CD37" s="271">
        <v>0.31615673184970444</v>
      </c>
      <c r="CE37" s="271">
        <v>0.32618825469753898</v>
      </c>
      <c r="CF37" s="271">
        <v>0.34329956373300069</v>
      </c>
      <c r="CG37" s="271">
        <v>0.33791813079231697</v>
      </c>
      <c r="CH37" s="323">
        <v>0.34026337355600034</v>
      </c>
    </row>
    <row r="38" spans="2:86" ht="15" hidden="1" customHeight="1" x14ac:dyDescent="0.2">
      <c r="B38" s="314" t="s">
        <v>153</v>
      </c>
      <c r="C38" s="271" t="s">
        <v>142</v>
      </c>
      <c r="D38" s="271" t="s">
        <v>142</v>
      </c>
      <c r="E38" s="271" t="s">
        <v>142</v>
      </c>
      <c r="F38" s="271" t="s">
        <v>142</v>
      </c>
      <c r="G38" s="271" t="s">
        <v>142</v>
      </c>
      <c r="H38" s="271" t="s">
        <v>142</v>
      </c>
      <c r="I38" s="271" t="s">
        <v>142</v>
      </c>
      <c r="J38" s="271" t="s">
        <v>142</v>
      </c>
      <c r="K38" s="271" t="s">
        <v>142</v>
      </c>
      <c r="L38" s="271" t="s">
        <v>142</v>
      </c>
      <c r="M38" s="271" t="s">
        <v>142</v>
      </c>
      <c r="N38" s="277" t="s">
        <v>142</v>
      </c>
      <c r="O38" s="271" t="s">
        <v>142</v>
      </c>
      <c r="P38" s="271" t="s">
        <v>142</v>
      </c>
      <c r="Q38" s="271" t="s">
        <v>142</v>
      </c>
      <c r="R38" s="271" t="s">
        <v>142</v>
      </c>
      <c r="S38" s="271" t="s">
        <v>142</v>
      </c>
      <c r="T38" s="271" t="s">
        <v>142</v>
      </c>
      <c r="U38" s="271" t="s">
        <v>142</v>
      </c>
      <c r="V38" s="271" t="s">
        <v>142</v>
      </c>
      <c r="W38" s="271" t="s">
        <v>142</v>
      </c>
      <c r="X38" s="271" t="s">
        <v>142</v>
      </c>
      <c r="Y38" s="271" t="s">
        <v>142</v>
      </c>
      <c r="Z38" s="277" t="s">
        <v>142</v>
      </c>
      <c r="AA38" s="271" t="s">
        <v>142</v>
      </c>
      <c r="AB38" s="271" t="s">
        <v>142</v>
      </c>
      <c r="AC38" s="271" t="s">
        <v>142</v>
      </c>
      <c r="AD38" s="271" t="s">
        <v>142</v>
      </c>
      <c r="AE38" s="271" t="s">
        <v>142</v>
      </c>
      <c r="AF38" s="271" t="s">
        <v>142</v>
      </c>
      <c r="AG38" s="271" t="s">
        <v>142</v>
      </c>
      <c r="AH38" s="271" t="s">
        <v>142</v>
      </c>
      <c r="AI38" s="271" t="s">
        <v>142</v>
      </c>
      <c r="AJ38" s="271" t="s">
        <v>142</v>
      </c>
      <c r="AK38" s="271" t="s">
        <v>142</v>
      </c>
      <c r="AL38" s="277" t="s">
        <v>142</v>
      </c>
      <c r="AM38" s="271" t="s">
        <v>142</v>
      </c>
      <c r="AN38" s="271" t="s">
        <v>142</v>
      </c>
      <c r="AO38" s="271" t="s">
        <v>142</v>
      </c>
      <c r="AP38" s="271" t="s">
        <v>142</v>
      </c>
      <c r="AQ38" s="271" t="s">
        <v>142</v>
      </c>
      <c r="AR38" s="271" t="s">
        <v>142</v>
      </c>
      <c r="AS38" s="271" t="s">
        <v>142</v>
      </c>
      <c r="AT38" s="271" t="s">
        <v>142</v>
      </c>
      <c r="AU38" s="271" t="s">
        <v>142</v>
      </c>
      <c r="AV38" s="271" t="s">
        <v>142</v>
      </c>
      <c r="AW38" s="271" t="s">
        <v>142</v>
      </c>
      <c r="AX38" s="277" t="s">
        <v>142</v>
      </c>
      <c r="AY38" s="271" t="s">
        <v>142</v>
      </c>
      <c r="AZ38" s="271" t="s">
        <v>142</v>
      </c>
      <c r="BA38" s="271" t="s">
        <v>142</v>
      </c>
      <c r="BB38" s="271" t="s">
        <v>142</v>
      </c>
      <c r="BC38" s="271" t="s">
        <v>142</v>
      </c>
      <c r="BD38" s="271" t="s">
        <v>142</v>
      </c>
      <c r="BE38" s="271" t="s">
        <v>142</v>
      </c>
      <c r="BF38" s="271" t="s">
        <v>142</v>
      </c>
      <c r="BG38" s="271" t="s">
        <v>142</v>
      </c>
      <c r="BH38" s="271" t="s">
        <v>142</v>
      </c>
      <c r="BI38" s="271" t="s">
        <v>142</v>
      </c>
      <c r="BJ38" s="277" t="s">
        <v>142</v>
      </c>
      <c r="BK38" s="298" t="s">
        <v>142</v>
      </c>
      <c r="BL38" s="271" t="s">
        <v>142</v>
      </c>
      <c r="BM38" s="271" t="s">
        <v>142</v>
      </c>
      <c r="BN38" s="271" t="s">
        <v>142</v>
      </c>
      <c r="BO38" s="271" t="s">
        <v>142</v>
      </c>
      <c r="BP38" s="271" t="s">
        <v>142</v>
      </c>
      <c r="BQ38" s="271" t="s">
        <v>142</v>
      </c>
      <c r="BR38" s="271" t="s">
        <v>142</v>
      </c>
      <c r="BS38" s="271" t="s">
        <v>142</v>
      </c>
      <c r="BT38" s="271" t="s">
        <v>142</v>
      </c>
      <c r="BU38" s="271" t="s">
        <v>142</v>
      </c>
      <c r="BV38" s="271" t="s">
        <v>142</v>
      </c>
      <c r="BW38" s="298" t="s">
        <v>142</v>
      </c>
      <c r="BX38" s="271" t="s">
        <v>142</v>
      </c>
      <c r="BY38" s="271" t="s">
        <v>142</v>
      </c>
      <c r="BZ38" s="271" t="s">
        <v>142</v>
      </c>
      <c r="CA38" s="271" t="s">
        <v>142</v>
      </c>
      <c r="CB38" s="271" t="s">
        <v>142</v>
      </c>
      <c r="CC38" s="271" t="s">
        <v>142</v>
      </c>
      <c r="CD38" s="271" t="s">
        <v>142</v>
      </c>
      <c r="CE38" s="271" t="s">
        <v>142</v>
      </c>
      <c r="CF38" s="271" t="s">
        <v>142</v>
      </c>
      <c r="CG38" s="271" t="s">
        <v>142</v>
      </c>
      <c r="CH38" s="323" t="s">
        <v>142</v>
      </c>
    </row>
    <row r="39" spans="2:86" ht="15" hidden="1" customHeight="1" x14ac:dyDescent="0.2">
      <c r="B39" s="314"/>
      <c r="C39" s="281" t="s">
        <v>142</v>
      </c>
      <c r="D39" s="281" t="s">
        <v>142</v>
      </c>
      <c r="E39" s="281" t="s">
        <v>142</v>
      </c>
      <c r="F39" s="281" t="s">
        <v>142</v>
      </c>
      <c r="G39" s="281" t="s">
        <v>142</v>
      </c>
      <c r="H39" s="281" t="s">
        <v>142</v>
      </c>
      <c r="I39" s="281" t="s">
        <v>142</v>
      </c>
      <c r="J39" s="281" t="s">
        <v>142</v>
      </c>
      <c r="K39" s="281" t="s">
        <v>142</v>
      </c>
      <c r="L39" s="281" t="s">
        <v>142</v>
      </c>
      <c r="M39" s="281" t="s">
        <v>142</v>
      </c>
      <c r="N39" s="282" t="s">
        <v>142</v>
      </c>
      <c r="O39" s="281" t="s">
        <v>142</v>
      </c>
      <c r="P39" s="281" t="s">
        <v>142</v>
      </c>
      <c r="Q39" s="281" t="s">
        <v>142</v>
      </c>
      <c r="R39" s="281" t="s">
        <v>142</v>
      </c>
      <c r="S39" s="281" t="s">
        <v>142</v>
      </c>
      <c r="T39" s="281" t="s">
        <v>142</v>
      </c>
      <c r="U39" s="281" t="s">
        <v>142</v>
      </c>
      <c r="V39" s="281" t="s">
        <v>142</v>
      </c>
      <c r="W39" s="281" t="s">
        <v>142</v>
      </c>
      <c r="X39" s="281" t="s">
        <v>142</v>
      </c>
      <c r="Y39" s="281" t="s">
        <v>142</v>
      </c>
      <c r="Z39" s="282" t="s">
        <v>142</v>
      </c>
      <c r="AA39" s="271" t="s">
        <v>142</v>
      </c>
      <c r="AB39" s="271" t="s">
        <v>142</v>
      </c>
      <c r="AC39" s="271" t="s">
        <v>142</v>
      </c>
      <c r="AD39" s="271" t="s">
        <v>142</v>
      </c>
      <c r="AE39" s="271" t="s">
        <v>142</v>
      </c>
      <c r="AF39" s="271" t="s">
        <v>142</v>
      </c>
      <c r="AG39" s="271" t="s">
        <v>142</v>
      </c>
      <c r="AH39" s="271" t="s">
        <v>142</v>
      </c>
      <c r="AI39" s="271" t="s">
        <v>142</v>
      </c>
      <c r="AJ39" s="271" t="s">
        <v>142</v>
      </c>
      <c r="AK39" s="271" t="s">
        <v>142</v>
      </c>
      <c r="AL39" s="277" t="s">
        <v>142</v>
      </c>
      <c r="AM39" s="271" t="s">
        <v>142</v>
      </c>
      <c r="AN39" s="271" t="s">
        <v>142</v>
      </c>
      <c r="AO39" s="271" t="s">
        <v>142</v>
      </c>
      <c r="AP39" s="271" t="s">
        <v>142</v>
      </c>
      <c r="AQ39" s="271" t="s">
        <v>142</v>
      </c>
      <c r="AR39" s="271" t="s">
        <v>142</v>
      </c>
      <c r="AS39" s="271" t="s">
        <v>142</v>
      </c>
      <c r="AT39" s="271" t="s">
        <v>142</v>
      </c>
      <c r="AU39" s="271" t="s">
        <v>142</v>
      </c>
      <c r="AV39" s="271" t="s">
        <v>142</v>
      </c>
      <c r="AW39" s="271" t="s">
        <v>142</v>
      </c>
      <c r="AX39" s="277" t="s">
        <v>142</v>
      </c>
      <c r="AY39" s="271" t="s">
        <v>142</v>
      </c>
      <c r="AZ39" s="271" t="s">
        <v>142</v>
      </c>
      <c r="BA39" s="271" t="s">
        <v>142</v>
      </c>
      <c r="BB39" s="271" t="s">
        <v>142</v>
      </c>
      <c r="BC39" s="271" t="s">
        <v>142</v>
      </c>
      <c r="BD39" s="271" t="s">
        <v>142</v>
      </c>
      <c r="BE39" s="271" t="s">
        <v>142</v>
      </c>
      <c r="BF39" s="271" t="s">
        <v>142</v>
      </c>
      <c r="BG39" s="271" t="s">
        <v>142</v>
      </c>
      <c r="BH39" s="271" t="s">
        <v>142</v>
      </c>
      <c r="BI39" s="271" t="s">
        <v>142</v>
      </c>
      <c r="BJ39" s="277" t="s">
        <v>142</v>
      </c>
      <c r="BK39" s="298" t="s">
        <v>142</v>
      </c>
      <c r="BL39" s="271" t="s">
        <v>142</v>
      </c>
      <c r="BM39" s="271" t="s">
        <v>142</v>
      </c>
      <c r="BN39" s="271" t="s">
        <v>142</v>
      </c>
      <c r="BO39" s="271" t="s">
        <v>142</v>
      </c>
      <c r="BP39" s="271" t="s">
        <v>142</v>
      </c>
      <c r="BQ39" s="271" t="s">
        <v>142</v>
      </c>
      <c r="BR39" s="271" t="s">
        <v>142</v>
      </c>
      <c r="BS39" s="271" t="s">
        <v>142</v>
      </c>
      <c r="BT39" s="271" t="s">
        <v>142</v>
      </c>
      <c r="BU39" s="271" t="s">
        <v>142</v>
      </c>
      <c r="BV39" s="271" t="s">
        <v>142</v>
      </c>
      <c r="BW39" s="298" t="s">
        <v>142</v>
      </c>
      <c r="BX39" s="271" t="s">
        <v>142</v>
      </c>
      <c r="BY39" s="271" t="s">
        <v>142</v>
      </c>
      <c r="BZ39" s="271" t="s">
        <v>142</v>
      </c>
      <c r="CA39" s="271" t="s">
        <v>142</v>
      </c>
      <c r="CB39" s="271" t="s">
        <v>142</v>
      </c>
      <c r="CC39" s="271" t="s">
        <v>142</v>
      </c>
      <c r="CD39" s="271" t="s">
        <v>142</v>
      </c>
      <c r="CE39" s="271" t="s">
        <v>142</v>
      </c>
      <c r="CF39" s="271" t="s">
        <v>142</v>
      </c>
      <c r="CG39" s="271" t="s">
        <v>142</v>
      </c>
      <c r="CH39" s="323" t="s">
        <v>142</v>
      </c>
    </row>
    <row r="40" spans="2:86" ht="15" customHeight="1" x14ac:dyDescent="0.2">
      <c r="B40" s="312" t="s">
        <v>155</v>
      </c>
      <c r="C40" s="278">
        <v>0.12072625165749341</v>
      </c>
      <c r="D40" s="278">
        <v>0.13012968409333447</v>
      </c>
      <c r="E40" s="278">
        <v>0.13107865525910167</v>
      </c>
      <c r="F40" s="278">
        <v>0.17026799793438294</v>
      </c>
      <c r="G40" s="278">
        <v>0.14749924555048055</v>
      </c>
      <c r="H40" s="278">
        <v>0.14452007689009927</v>
      </c>
      <c r="I40" s="278">
        <v>0.16849555742093075</v>
      </c>
      <c r="J40" s="278">
        <v>0.13384609697657524</v>
      </c>
      <c r="K40" s="278">
        <v>0.13941814450607223</v>
      </c>
      <c r="L40" s="278">
        <v>0.14481579938568739</v>
      </c>
      <c r="M40" s="278">
        <v>0.15412490090135017</v>
      </c>
      <c r="N40" s="279">
        <v>0.12787733829523548</v>
      </c>
      <c r="O40" s="278">
        <v>0.12405635355351285</v>
      </c>
      <c r="P40" s="278">
        <v>0.15739924748750173</v>
      </c>
      <c r="Q40" s="278">
        <v>0.14786696201373384</v>
      </c>
      <c r="R40" s="278">
        <v>0.13765240075891724</v>
      </c>
      <c r="S40" s="278">
        <v>0.14776736602989068</v>
      </c>
      <c r="T40" s="278">
        <v>0.13979431602614392</v>
      </c>
      <c r="U40" s="278">
        <v>0.13015435970730116</v>
      </c>
      <c r="V40" s="278">
        <v>0.13258928438118947</v>
      </c>
      <c r="W40" s="278">
        <v>0.14228865032725924</v>
      </c>
      <c r="X40" s="278">
        <v>0.14694286289969019</v>
      </c>
      <c r="Y40" s="278">
        <v>0.15128061022218678</v>
      </c>
      <c r="Z40" s="279">
        <v>0.13379591726931617</v>
      </c>
      <c r="AA40" s="278">
        <v>0.12125445329081526</v>
      </c>
      <c r="AB40" s="278">
        <v>0.15943527728238621</v>
      </c>
      <c r="AC40" s="278">
        <v>0.1575284462147428</v>
      </c>
      <c r="AD40" s="278">
        <v>0.15115635002550526</v>
      </c>
      <c r="AE40" s="278">
        <v>0.19377125768252135</v>
      </c>
      <c r="AF40" s="278">
        <v>0.148182058692574</v>
      </c>
      <c r="AG40" s="278">
        <v>0.26356888658228772</v>
      </c>
      <c r="AH40" s="278">
        <v>0.27101321601318623</v>
      </c>
      <c r="AI40" s="278">
        <v>0.26018953452433735</v>
      </c>
      <c r="AJ40" s="278">
        <v>0.21597169343989045</v>
      </c>
      <c r="AK40" s="283">
        <v>0.2512493424548195</v>
      </c>
      <c r="AL40" s="284">
        <v>0.25443405137974118</v>
      </c>
      <c r="AM40" s="278">
        <v>0.24311876947553135</v>
      </c>
      <c r="AN40" s="278">
        <v>0.24859258705695494</v>
      </c>
      <c r="AO40" s="278">
        <v>0.28820498634415148</v>
      </c>
      <c r="AP40" s="278">
        <v>0.24484483073413846</v>
      </c>
      <c r="AQ40" s="278">
        <v>0.24156443138515729</v>
      </c>
      <c r="AR40" s="278">
        <v>0.22064854771450429</v>
      </c>
      <c r="AS40" s="278">
        <v>0.22184590170756174</v>
      </c>
      <c r="AT40" s="278">
        <v>0.22613374891162402</v>
      </c>
      <c r="AU40" s="278">
        <v>0.24872520146087521</v>
      </c>
      <c r="AV40" s="278">
        <v>0.23797728010813191</v>
      </c>
      <c r="AW40" s="278">
        <v>0.2309103607384326</v>
      </c>
      <c r="AX40" s="279">
        <v>0.23173174163245391</v>
      </c>
      <c r="AY40" s="283">
        <v>0.22470662719151702</v>
      </c>
      <c r="AZ40" s="283">
        <v>0.24891078088465099</v>
      </c>
      <c r="BA40" s="283">
        <v>0.22540971443998578</v>
      </c>
      <c r="BB40" s="283">
        <v>0.2311334423477357</v>
      </c>
      <c r="BC40" s="283">
        <v>0.21638064182774752</v>
      </c>
      <c r="BD40" s="283">
        <v>0.22874594888785763</v>
      </c>
      <c r="BE40" s="283">
        <v>0.21498089108467583</v>
      </c>
      <c r="BF40" s="283">
        <v>0.21503317866695074</v>
      </c>
      <c r="BG40" s="283">
        <v>0.20171365335885588</v>
      </c>
      <c r="BH40" s="283">
        <v>0.20617211206736968</v>
      </c>
      <c r="BI40" s="283">
        <v>0.21432946841122172</v>
      </c>
      <c r="BJ40" s="284">
        <v>0.20602681959871494</v>
      </c>
      <c r="BK40" s="299">
        <v>0.20813478801132679</v>
      </c>
      <c r="BL40" s="283">
        <v>0.20558148863880826</v>
      </c>
      <c r="BM40" s="283">
        <v>0.20985266869827202</v>
      </c>
      <c r="BN40" s="283">
        <v>0.20509722100761379</v>
      </c>
      <c r="BO40" s="283">
        <v>0.22249563666669642</v>
      </c>
      <c r="BP40" s="283">
        <v>0.20099596188153165</v>
      </c>
      <c r="BQ40" s="283">
        <v>0.20692441074778337</v>
      </c>
      <c r="BR40" s="283">
        <v>0.21735483345550483</v>
      </c>
      <c r="BS40" s="283">
        <v>0.21480302298374734</v>
      </c>
      <c r="BT40" s="283">
        <v>0.20843990999377526</v>
      </c>
      <c r="BU40" s="283">
        <v>0.20423558665267597</v>
      </c>
      <c r="BV40" s="283">
        <v>0.20264925101470035</v>
      </c>
      <c r="BW40" s="299">
        <v>0.20792369162383037</v>
      </c>
      <c r="BX40" s="283">
        <v>0.21206490624592678</v>
      </c>
      <c r="BY40" s="283">
        <v>0.19944706135902024</v>
      </c>
      <c r="BZ40" s="283">
        <v>0.20228784947292644</v>
      </c>
      <c r="CA40" s="283">
        <v>0.20867742674958781</v>
      </c>
      <c r="CB40" s="283">
        <v>0.20834164725918575</v>
      </c>
      <c r="CC40" s="283">
        <v>0.20618632939073131</v>
      </c>
      <c r="CD40" s="283">
        <v>0.21075136592417923</v>
      </c>
      <c r="CE40" s="283">
        <v>0.19861923575790874</v>
      </c>
      <c r="CF40" s="283">
        <v>0.21355401903167182</v>
      </c>
      <c r="CG40" s="283">
        <v>0.21281737318997854</v>
      </c>
      <c r="CH40" s="324">
        <v>0.20854882091716059</v>
      </c>
    </row>
    <row r="41" spans="2:86" ht="15" customHeight="1" x14ac:dyDescent="0.2">
      <c r="B41" s="313" t="s">
        <v>145</v>
      </c>
      <c r="C41" s="271">
        <v>0.11746188966757221</v>
      </c>
      <c r="D41" s="271">
        <v>0.12191730395228559</v>
      </c>
      <c r="E41" s="271">
        <v>0.11918759123292881</v>
      </c>
      <c r="F41" s="271">
        <v>0.16072246039859578</v>
      </c>
      <c r="G41" s="271">
        <v>0.12699285953846601</v>
      </c>
      <c r="H41" s="271">
        <v>0.12309838066422202</v>
      </c>
      <c r="I41" s="271">
        <v>0.13671059551521422</v>
      </c>
      <c r="J41" s="271">
        <v>0.12344826570781685</v>
      </c>
      <c r="K41" s="271">
        <v>0.13119011598356572</v>
      </c>
      <c r="L41" s="271">
        <v>0.12779927550921527</v>
      </c>
      <c r="M41" s="271">
        <v>0.12178545905664569</v>
      </c>
      <c r="N41" s="277">
        <v>0.11763452036717949</v>
      </c>
      <c r="O41" s="271">
        <v>0.1156790659706608</v>
      </c>
      <c r="P41" s="271">
        <v>0.14868023747516124</v>
      </c>
      <c r="Q41" s="271">
        <v>0.13178110228248555</v>
      </c>
      <c r="R41" s="271">
        <v>0.12104514367014428</v>
      </c>
      <c r="S41" s="271">
        <v>0.13348666332236833</v>
      </c>
      <c r="T41" s="271">
        <v>0.12266866961348988</v>
      </c>
      <c r="U41" s="271">
        <v>0.11834261694325289</v>
      </c>
      <c r="V41" s="271">
        <v>0.12777697434412369</v>
      </c>
      <c r="W41" s="271">
        <v>0.12377575118805771</v>
      </c>
      <c r="X41" s="271">
        <v>0.12526794295613505</v>
      </c>
      <c r="Y41" s="271">
        <v>0.16332049905864821</v>
      </c>
      <c r="Z41" s="277">
        <v>0.14366729591677721</v>
      </c>
      <c r="AA41" s="271">
        <v>0.1153512821241018</v>
      </c>
      <c r="AB41" s="271">
        <v>0.15946642373870845</v>
      </c>
      <c r="AC41" s="271">
        <v>0.14609829054045292</v>
      </c>
      <c r="AD41" s="271">
        <v>0.1482764985412712</v>
      </c>
      <c r="AE41" s="271">
        <v>0.18022887830561182</v>
      </c>
      <c r="AF41" s="271">
        <v>0.13152519748635777</v>
      </c>
      <c r="AG41" s="271">
        <v>0.23824271057897656</v>
      </c>
      <c r="AH41" s="271">
        <v>0.23309122735155058</v>
      </c>
      <c r="AI41" s="271">
        <v>0.22945574811639419</v>
      </c>
      <c r="AJ41" s="271">
        <v>0.20533087929408034</v>
      </c>
      <c r="AK41" s="271">
        <v>0.24512888562301713</v>
      </c>
      <c r="AL41" s="277">
        <v>0.24280260093099792</v>
      </c>
      <c r="AM41" s="271">
        <v>0.22598485545324704</v>
      </c>
      <c r="AN41" s="271">
        <v>0.23916868546255485</v>
      </c>
      <c r="AO41" s="271">
        <v>0.30466845091999706</v>
      </c>
      <c r="AP41" s="271">
        <v>0.22231021477368079</v>
      </c>
      <c r="AQ41" s="271">
        <v>0.23172616299123169</v>
      </c>
      <c r="AR41" s="271">
        <v>0.19343988394965864</v>
      </c>
      <c r="AS41" s="271">
        <v>0.24879586267741458</v>
      </c>
      <c r="AT41" s="271">
        <v>0.20097947986442175</v>
      </c>
      <c r="AU41" s="271">
        <v>0.23529477967547294</v>
      </c>
      <c r="AV41" s="271">
        <v>0.25448232574368074</v>
      </c>
      <c r="AW41" s="271">
        <v>0.21900865873395003</v>
      </c>
      <c r="AX41" s="277">
        <v>0.21514905369822887</v>
      </c>
      <c r="AY41" s="271">
        <v>0.22537087311662091</v>
      </c>
      <c r="AZ41" s="271">
        <v>0.20370808853889949</v>
      </c>
      <c r="BA41" s="271">
        <v>0.20448432548979972</v>
      </c>
      <c r="BB41" s="271">
        <v>0.21239695550084953</v>
      </c>
      <c r="BC41" s="271">
        <v>0.21127374221946857</v>
      </c>
      <c r="BD41" s="271">
        <v>0.20558360473200463</v>
      </c>
      <c r="BE41" s="271">
        <v>0.21270361241850178</v>
      </c>
      <c r="BF41" s="271">
        <v>0.20993752523189071</v>
      </c>
      <c r="BG41" s="271">
        <v>0.20540180087072252</v>
      </c>
      <c r="BH41" s="271">
        <v>0.21343406307355561</v>
      </c>
      <c r="BI41" s="271">
        <v>0.20332837570126217</v>
      </c>
      <c r="BJ41" s="277">
        <v>0.20619789000491212</v>
      </c>
      <c r="BK41" s="298">
        <v>0.2093211414388117</v>
      </c>
      <c r="BL41" s="271">
        <v>0.19168008930647659</v>
      </c>
      <c r="BM41" s="271">
        <v>0.20384290836676702</v>
      </c>
      <c r="BN41" s="271">
        <v>0.20377820444466638</v>
      </c>
      <c r="BO41" s="271">
        <v>0.21122728503942492</v>
      </c>
      <c r="BP41" s="271">
        <v>0.20160481327296137</v>
      </c>
      <c r="BQ41" s="271">
        <v>0.20095227657128314</v>
      </c>
      <c r="BR41" s="271">
        <v>0.20671394159031481</v>
      </c>
      <c r="BS41" s="271">
        <v>0.19574308801173532</v>
      </c>
      <c r="BT41" s="271">
        <v>0.19962391600732529</v>
      </c>
      <c r="BU41" s="271">
        <v>0.19938079682641185</v>
      </c>
      <c r="BV41" s="271">
        <v>0.20106894347007551</v>
      </c>
      <c r="BW41" s="298">
        <v>0.19706995297257413</v>
      </c>
      <c r="BX41" s="271">
        <v>0.20321954825321092</v>
      </c>
      <c r="BY41" s="271">
        <v>0.19921690579586249</v>
      </c>
      <c r="BZ41" s="271">
        <v>0.20042435874845257</v>
      </c>
      <c r="CA41" s="271">
        <v>0.20551159648740985</v>
      </c>
      <c r="CB41" s="271">
        <v>0.20539750205587282</v>
      </c>
      <c r="CC41" s="271">
        <v>0.20014622197498988</v>
      </c>
      <c r="CD41" s="271">
        <v>0.19807612501093944</v>
      </c>
      <c r="CE41" s="271">
        <v>0.19524580884628329</v>
      </c>
      <c r="CF41" s="271">
        <v>0.20408368550080896</v>
      </c>
      <c r="CG41" s="271">
        <v>0.20308544314934865</v>
      </c>
      <c r="CH41" s="323">
        <v>0.21333847963844532</v>
      </c>
    </row>
    <row r="42" spans="2:86" ht="15" customHeight="1" x14ac:dyDescent="0.2">
      <c r="B42" s="314" t="s">
        <v>146</v>
      </c>
      <c r="C42" s="272" t="s">
        <v>142</v>
      </c>
      <c r="D42" s="272" t="s">
        <v>142</v>
      </c>
      <c r="E42" s="272" t="s">
        <v>142</v>
      </c>
      <c r="F42" s="272" t="s">
        <v>142</v>
      </c>
      <c r="G42" s="272" t="s">
        <v>142</v>
      </c>
      <c r="H42" s="272" t="s">
        <v>142</v>
      </c>
      <c r="I42" s="272" t="s">
        <v>142</v>
      </c>
      <c r="J42" s="272" t="s">
        <v>142</v>
      </c>
      <c r="K42" s="272" t="s">
        <v>142</v>
      </c>
      <c r="L42" s="272" t="s">
        <v>142</v>
      </c>
      <c r="M42" s="272" t="s">
        <v>142</v>
      </c>
      <c r="N42" s="280" t="s">
        <v>142</v>
      </c>
      <c r="O42" s="272" t="s">
        <v>142</v>
      </c>
      <c r="P42" s="272" t="s">
        <v>142</v>
      </c>
      <c r="Q42" s="272" t="s">
        <v>142</v>
      </c>
      <c r="R42" s="272" t="s">
        <v>142</v>
      </c>
      <c r="S42" s="272" t="s">
        <v>142</v>
      </c>
      <c r="T42" s="272" t="s">
        <v>142</v>
      </c>
      <c r="U42" s="272" t="s">
        <v>142</v>
      </c>
      <c r="V42" s="272" t="s">
        <v>142</v>
      </c>
      <c r="W42" s="272" t="s">
        <v>142</v>
      </c>
      <c r="X42" s="272" t="s">
        <v>142</v>
      </c>
      <c r="Y42" s="272" t="s">
        <v>142</v>
      </c>
      <c r="Z42" s="280" t="s">
        <v>142</v>
      </c>
      <c r="AA42" s="272" t="s">
        <v>142</v>
      </c>
      <c r="AB42" s="272" t="s">
        <v>142</v>
      </c>
      <c r="AC42" s="272" t="s">
        <v>142</v>
      </c>
      <c r="AD42" s="272" t="s">
        <v>142</v>
      </c>
      <c r="AE42" s="272" t="s">
        <v>142</v>
      </c>
      <c r="AF42" s="272" t="s">
        <v>142</v>
      </c>
      <c r="AG42" s="272" t="s">
        <v>142</v>
      </c>
      <c r="AH42" s="272" t="s">
        <v>142</v>
      </c>
      <c r="AI42" s="272" t="s">
        <v>142</v>
      </c>
      <c r="AJ42" s="272" t="s">
        <v>142</v>
      </c>
      <c r="AK42" s="272" t="s">
        <v>142</v>
      </c>
      <c r="AL42" s="280" t="s">
        <v>142</v>
      </c>
      <c r="AM42" s="272" t="s">
        <v>142</v>
      </c>
      <c r="AN42" s="272" t="s">
        <v>142</v>
      </c>
      <c r="AO42" s="272" t="s">
        <v>142</v>
      </c>
      <c r="AP42" s="272" t="s">
        <v>142</v>
      </c>
      <c r="AQ42" s="272" t="s">
        <v>142</v>
      </c>
      <c r="AR42" s="272" t="s">
        <v>142</v>
      </c>
      <c r="AS42" s="272" t="s">
        <v>142</v>
      </c>
      <c r="AT42" s="272" t="s">
        <v>142</v>
      </c>
      <c r="AU42" s="272" t="s">
        <v>142</v>
      </c>
      <c r="AV42" s="272" t="s">
        <v>142</v>
      </c>
      <c r="AW42" s="272" t="s">
        <v>142</v>
      </c>
      <c r="AX42" s="280" t="s">
        <v>142</v>
      </c>
      <c r="AY42" s="272" t="s">
        <v>142</v>
      </c>
      <c r="AZ42" s="272" t="s">
        <v>142</v>
      </c>
      <c r="BA42" s="272" t="s">
        <v>142</v>
      </c>
      <c r="BB42" s="272" t="s">
        <v>142</v>
      </c>
      <c r="BC42" s="272" t="s">
        <v>142</v>
      </c>
      <c r="BD42" s="272" t="s">
        <v>142</v>
      </c>
      <c r="BE42" s="272" t="s">
        <v>142</v>
      </c>
      <c r="BF42" s="272" t="s">
        <v>142</v>
      </c>
      <c r="BG42" s="272" t="s">
        <v>142</v>
      </c>
      <c r="BH42" s="272" t="s">
        <v>142</v>
      </c>
      <c r="BI42" s="272" t="s">
        <v>142</v>
      </c>
      <c r="BJ42" s="280" t="s">
        <v>142</v>
      </c>
      <c r="BK42" s="297" t="s">
        <v>142</v>
      </c>
      <c r="BL42" s="272" t="s">
        <v>142</v>
      </c>
      <c r="BM42" s="272" t="s">
        <v>142</v>
      </c>
      <c r="BN42" s="272" t="s">
        <v>142</v>
      </c>
      <c r="BO42" s="272" t="s">
        <v>142</v>
      </c>
      <c r="BP42" s="272" t="s">
        <v>142</v>
      </c>
      <c r="BQ42" s="272" t="s">
        <v>142</v>
      </c>
      <c r="BR42" s="272" t="s">
        <v>142</v>
      </c>
      <c r="BS42" s="272" t="s">
        <v>142</v>
      </c>
      <c r="BT42" s="272" t="s">
        <v>142</v>
      </c>
      <c r="BU42" s="272" t="s">
        <v>142</v>
      </c>
      <c r="BV42" s="272" t="s">
        <v>142</v>
      </c>
      <c r="BW42" s="297" t="s">
        <v>142</v>
      </c>
      <c r="BX42" s="272" t="s">
        <v>142</v>
      </c>
      <c r="BY42" s="272" t="s">
        <v>142</v>
      </c>
      <c r="BZ42" s="272" t="s">
        <v>142</v>
      </c>
      <c r="CA42" s="272" t="s">
        <v>142</v>
      </c>
      <c r="CB42" s="272" t="s">
        <v>142</v>
      </c>
      <c r="CC42" s="272" t="s">
        <v>142</v>
      </c>
      <c r="CD42" s="272" t="s">
        <v>142</v>
      </c>
      <c r="CE42" s="272" t="s">
        <v>142</v>
      </c>
      <c r="CF42" s="272" t="s">
        <v>142</v>
      </c>
      <c r="CG42" s="272" t="s">
        <v>142</v>
      </c>
      <c r="CH42" s="322" t="s">
        <v>142</v>
      </c>
    </row>
    <row r="43" spans="2:86" ht="15" customHeight="1" x14ac:dyDescent="0.2">
      <c r="B43" s="314" t="s">
        <v>147</v>
      </c>
      <c r="C43" s="272">
        <v>0.11642689720566089</v>
      </c>
      <c r="D43" s="272">
        <v>0.12156026143835638</v>
      </c>
      <c r="E43" s="272">
        <v>0.11817739272198588</v>
      </c>
      <c r="F43" s="272">
        <v>0.16892329618028126</v>
      </c>
      <c r="G43" s="272">
        <v>0.12352811824467712</v>
      </c>
      <c r="H43" s="272">
        <v>0.12378267262250794</v>
      </c>
      <c r="I43" s="272">
        <v>0.12369200453443895</v>
      </c>
      <c r="J43" s="272">
        <v>0.12160473989884975</v>
      </c>
      <c r="K43" s="272">
        <v>0.13407780030962779</v>
      </c>
      <c r="L43" s="272">
        <v>0.12417838208272336</v>
      </c>
      <c r="M43" s="272">
        <v>0.11971788149566762</v>
      </c>
      <c r="N43" s="280">
        <v>0.11637016142122585</v>
      </c>
      <c r="O43" s="272">
        <v>0.12061647575258222</v>
      </c>
      <c r="P43" s="272">
        <v>0.15164435622056957</v>
      </c>
      <c r="Q43" s="272">
        <v>0.13448819828349831</v>
      </c>
      <c r="R43" s="272">
        <v>0.13376320257092508</v>
      </c>
      <c r="S43" s="272">
        <v>0.13752905694943032</v>
      </c>
      <c r="T43" s="272">
        <v>0.12025995480105278</v>
      </c>
      <c r="U43" s="272">
        <v>0.1233920860982628</v>
      </c>
      <c r="V43" s="272">
        <v>0.12488412659280211</v>
      </c>
      <c r="W43" s="272">
        <v>0.11947246758482157</v>
      </c>
      <c r="X43" s="272">
        <v>0.14207178960700353</v>
      </c>
      <c r="Y43" s="272">
        <v>0.13316314550281655</v>
      </c>
      <c r="Z43" s="280">
        <v>0.11051189739532939</v>
      </c>
      <c r="AA43" s="272">
        <v>0.11703354486799222</v>
      </c>
      <c r="AB43" s="272">
        <v>0.15979023149428437</v>
      </c>
      <c r="AC43" s="272">
        <v>0.13943938946925596</v>
      </c>
      <c r="AD43" s="272">
        <v>0.14275069840575827</v>
      </c>
      <c r="AE43" s="272">
        <v>0.17250307252767944</v>
      </c>
      <c r="AF43" s="272">
        <v>0.13529738419208007</v>
      </c>
      <c r="AG43" s="272">
        <v>0.23621980613992863</v>
      </c>
      <c r="AH43" s="272">
        <v>0.21857295838115118</v>
      </c>
      <c r="AI43" s="272">
        <v>0.20611517554237987</v>
      </c>
      <c r="AJ43" s="272">
        <v>0.20197583263326091</v>
      </c>
      <c r="AK43" s="272">
        <v>0.23399011317522833</v>
      </c>
      <c r="AL43" s="280">
        <v>0.21153587425221626</v>
      </c>
      <c r="AM43" s="272">
        <v>0.22998140717339369</v>
      </c>
      <c r="AN43" s="272">
        <v>0.22720093886104237</v>
      </c>
      <c r="AO43" s="272">
        <v>0.23740415269423512</v>
      </c>
      <c r="AP43" s="272">
        <v>0.22231021477368079</v>
      </c>
      <c r="AQ43" s="272">
        <v>0.22105305167566833</v>
      </c>
      <c r="AR43" s="272">
        <v>0.19225108345544492</v>
      </c>
      <c r="AS43" s="272">
        <v>0.23748792989730166</v>
      </c>
      <c r="AT43" s="272">
        <v>0.20005044193072252</v>
      </c>
      <c r="AU43" s="272">
        <v>0.22263911442638609</v>
      </c>
      <c r="AV43" s="272">
        <v>0.24239853600675251</v>
      </c>
      <c r="AW43" s="272">
        <v>0.21564232068252298</v>
      </c>
      <c r="AX43" s="280">
        <v>0.2063768649639425</v>
      </c>
      <c r="AY43" s="272">
        <v>0.21252971870513865</v>
      </c>
      <c r="AZ43" s="272">
        <v>0.18900913723259435</v>
      </c>
      <c r="BA43" s="272">
        <v>0.20448432548979972</v>
      </c>
      <c r="BB43" s="272">
        <v>0.21239695550084953</v>
      </c>
      <c r="BC43" s="272">
        <v>0.2102540101471721</v>
      </c>
      <c r="BD43" s="272">
        <v>0.20069319019225468</v>
      </c>
      <c r="BE43" s="272">
        <v>0.21270361241850178</v>
      </c>
      <c r="BF43" s="272">
        <v>0.20630778263649804</v>
      </c>
      <c r="BG43" s="272">
        <v>0.1998073402448918</v>
      </c>
      <c r="BH43" s="272">
        <v>0.20983041579570613</v>
      </c>
      <c r="BI43" s="272">
        <v>0.20209600935846045</v>
      </c>
      <c r="BJ43" s="280">
        <v>0.20619789000491212</v>
      </c>
      <c r="BK43" s="297">
        <v>0.20739147156794696</v>
      </c>
      <c r="BL43" s="272">
        <v>0.19008813573668704</v>
      </c>
      <c r="BM43" s="272">
        <v>0.1968514399478348</v>
      </c>
      <c r="BN43" s="272">
        <v>0.20377820444466638</v>
      </c>
      <c r="BO43" s="272">
        <v>0.21122728503942492</v>
      </c>
      <c r="BP43" s="272">
        <v>0.1958726811123469</v>
      </c>
      <c r="BQ43" s="272">
        <v>0.20047075961222716</v>
      </c>
      <c r="BR43" s="272">
        <v>0.20534662854750929</v>
      </c>
      <c r="BS43" s="272">
        <v>0.19574308801173532</v>
      </c>
      <c r="BT43" s="272">
        <v>0.19962391600732529</v>
      </c>
      <c r="BU43" s="272">
        <v>0.19779519890816999</v>
      </c>
      <c r="BV43" s="272">
        <v>0.20018158057602942</v>
      </c>
      <c r="BW43" s="297">
        <v>0.19706995297257413</v>
      </c>
      <c r="BX43" s="272">
        <v>0.19780001812628489</v>
      </c>
      <c r="BY43" s="272">
        <v>0.19921690579586249</v>
      </c>
      <c r="BZ43" s="272">
        <v>0.20042435874845257</v>
      </c>
      <c r="CA43" s="272">
        <v>0.20397834065030854</v>
      </c>
      <c r="CB43" s="272">
        <v>0.20463466917070594</v>
      </c>
      <c r="CC43" s="272">
        <v>0.19954461555546982</v>
      </c>
      <c r="CD43" s="272">
        <v>0.19630289118872299</v>
      </c>
      <c r="CE43" s="272">
        <v>0.1944667430772605</v>
      </c>
      <c r="CF43" s="272">
        <v>0.20293277198920309</v>
      </c>
      <c r="CG43" s="272">
        <v>0.20131856247349966</v>
      </c>
      <c r="CH43" s="322">
        <v>0.20107764532608086</v>
      </c>
    </row>
    <row r="44" spans="2:86" ht="15" hidden="1" customHeight="1" x14ac:dyDescent="0.2">
      <c r="B44" s="314" t="s">
        <v>156</v>
      </c>
      <c r="C44" s="272" t="s">
        <v>142</v>
      </c>
      <c r="D44" s="272" t="s">
        <v>142</v>
      </c>
      <c r="E44" s="272" t="s">
        <v>142</v>
      </c>
      <c r="F44" s="272" t="s">
        <v>142</v>
      </c>
      <c r="G44" s="272" t="s">
        <v>142</v>
      </c>
      <c r="H44" s="272" t="s">
        <v>142</v>
      </c>
      <c r="I44" s="272" t="s">
        <v>142</v>
      </c>
      <c r="J44" s="272" t="s">
        <v>142</v>
      </c>
      <c r="K44" s="272" t="s">
        <v>142</v>
      </c>
      <c r="L44" s="272" t="s">
        <v>142</v>
      </c>
      <c r="M44" s="272" t="s">
        <v>142</v>
      </c>
      <c r="N44" s="280" t="s">
        <v>142</v>
      </c>
      <c r="O44" s="272" t="s">
        <v>142</v>
      </c>
      <c r="P44" s="272" t="s">
        <v>142</v>
      </c>
      <c r="Q44" s="272" t="s">
        <v>142</v>
      </c>
      <c r="R44" s="272" t="s">
        <v>142</v>
      </c>
      <c r="S44" s="272" t="s">
        <v>142</v>
      </c>
      <c r="T44" s="272" t="s">
        <v>142</v>
      </c>
      <c r="U44" s="272" t="s">
        <v>142</v>
      </c>
      <c r="V44" s="272" t="s">
        <v>142</v>
      </c>
      <c r="W44" s="272" t="s">
        <v>142</v>
      </c>
      <c r="X44" s="272" t="s">
        <v>142</v>
      </c>
      <c r="Y44" s="272" t="s">
        <v>142</v>
      </c>
      <c r="Z44" s="280" t="s">
        <v>142</v>
      </c>
      <c r="AA44" s="272" t="s">
        <v>142</v>
      </c>
      <c r="AB44" s="272" t="s">
        <v>142</v>
      </c>
      <c r="AC44" s="272" t="s">
        <v>142</v>
      </c>
      <c r="AD44" s="272" t="s">
        <v>142</v>
      </c>
      <c r="AE44" s="272" t="s">
        <v>142</v>
      </c>
      <c r="AF44" s="272" t="s">
        <v>142</v>
      </c>
      <c r="AG44" s="272" t="s">
        <v>142</v>
      </c>
      <c r="AH44" s="272" t="s">
        <v>142</v>
      </c>
      <c r="AI44" s="272" t="s">
        <v>142</v>
      </c>
      <c r="AJ44" s="272" t="s">
        <v>142</v>
      </c>
      <c r="AK44" s="272" t="s">
        <v>142</v>
      </c>
      <c r="AL44" s="280" t="s">
        <v>142</v>
      </c>
      <c r="AM44" s="272" t="s">
        <v>142</v>
      </c>
      <c r="AN44" s="272" t="s">
        <v>142</v>
      </c>
      <c r="AO44" s="272" t="s">
        <v>142</v>
      </c>
      <c r="AP44" s="272" t="s">
        <v>142</v>
      </c>
      <c r="AQ44" s="272" t="s">
        <v>142</v>
      </c>
      <c r="AR44" s="272" t="s">
        <v>142</v>
      </c>
      <c r="AS44" s="272" t="s">
        <v>142</v>
      </c>
      <c r="AT44" s="272" t="s">
        <v>142</v>
      </c>
      <c r="AU44" s="272" t="s">
        <v>142</v>
      </c>
      <c r="AV44" s="272" t="s">
        <v>142</v>
      </c>
      <c r="AW44" s="272" t="s">
        <v>142</v>
      </c>
      <c r="AX44" s="280" t="s">
        <v>142</v>
      </c>
      <c r="AY44" s="272" t="s">
        <v>142</v>
      </c>
      <c r="AZ44" s="272" t="s">
        <v>142</v>
      </c>
      <c r="BA44" s="272" t="s">
        <v>142</v>
      </c>
      <c r="BB44" s="272" t="s">
        <v>142</v>
      </c>
      <c r="BC44" s="272">
        <v>0</v>
      </c>
      <c r="BD44" s="272">
        <v>0</v>
      </c>
      <c r="BE44" s="272">
        <v>0</v>
      </c>
      <c r="BF44" s="272">
        <v>0</v>
      </c>
      <c r="BG44" s="272">
        <v>0</v>
      </c>
      <c r="BH44" s="272">
        <v>0</v>
      </c>
      <c r="BI44" s="272">
        <v>0</v>
      </c>
      <c r="BJ44" s="280">
        <v>0</v>
      </c>
      <c r="BK44" s="297">
        <v>0</v>
      </c>
      <c r="BL44" s="272">
        <v>0</v>
      </c>
      <c r="BM44" s="272">
        <v>0</v>
      </c>
      <c r="BN44" s="272">
        <v>0</v>
      </c>
      <c r="BO44" s="272">
        <v>0</v>
      </c>
      <c r="BP44" s="272">
        <v>0</v>
      </c>
      <c r="BQ44" s="272">
        <v>0</v>
      </c>
      <c r="BR44" s="272">
        <v>0</v>
      </c>
      <c r="BS44" s="272">
        <v>0</v>
      </c>
      <c r="BT44" s="272">
        <v>0</v>
      </c>
      <c r="BU44" s="272">
        <v>0</v>
      </c>
      <c r="BV44" s="272">
        <v>0</v>
      </c>
      <c r="BW44" s="297">
        <v>0</v>
      </c>
      <c r="BX44" s="272">
        <v>0</v>
      </c>
      <c r="BY44" s="272">
        <v>0</v>
      </c>
      <c r="BZ44" s="272">
        <v>0</v>
      </c>
      <c r="CA44" s="272">
        <v>0</v>
      </c>
      <c r="CB44" s="272">
        <v>0</v>
      </c>
      <c r="CC44" s="272">
        <v>0</v>
      </c>
      <c r="CD44" s="272">
        <v>0</v>
      </c>
      <c r="CE44" s="272">
        <v>0</v>
      </c>
      <c r="CF44" s="272">
        <v>0</v>
      </c>
      <c r="CG44" s="272">
        <v>0</v>
      </c>
      <c r="CH44" s="322">
        <v>0</v>
      </c>
    </row>
    <row r="45" spans="2:86" ht="15" hidden="1" customHeight="1" x14ac:dyDescent="0.2">
      <c r="B45" s="314" t="s">
        <v>148</v>
      </c>
      <c r="C45" s="272" t="s">
        <v>142</v>
      </c>
      <c r="D45" s="272" t="s">
        <v>142</v>
      </c>
      <c r="E45" s="272" t="s">
        <v>142</v>
      </c>
      <c r="F45" s="272" t="s">
        <v>142</v>
      </c>
      <c r="G45" s="272" t="s">
        <v>142</v>
      </c>
      <c r="H45" s="272" t="s">
        <v>142</v>
      </c>
      <c r="I45" s="272" t="s">
        <v>142</v>
      </c>
      <c r="J45" s="272" t="s">
        <v>142</v>
      </c>
      <c r="K45" s="272" t="s">
        <v>142</v>
      </c>
      <c r="L45" s="272" t="s">
        <v>142</v>
      </c>
      <c r="M45" s="272" t="s">
        <v>142</v>
      </c>
      <c r="N45" s="280" t="s">
        <v>142</v>
      </c>
      <c r="O45" s="272" t="s">
        <v>142</v>
      </c>
      <c r="P45" s="272" t="s">
        <v>142</v>
      </c>
      <c r="Q45" s="272" t="s">
        <v>142</v>
      </c>
      <c r="R45" s="272" t="s">
        <v>142</v>
      </c>
      <c r="S45" s="272" t="s">
        <v>142</v>
      </c>
      <c r="T45" s="272" t="s">
        <v>142</v>
      </c>
      <c r="U45" s="272" t="s">
        <v>142</v>
      </c>
      <c r="V45" s="272" t="s">
        <v>142</v>
      </c>
      <c r="W45" s="272" t="s">
        <v>142</v>
      </c>
      <c r="X45" s="272" t="s">
        <v>142</v>
      </c>
      <c r="Y45" s="272" t="s">
        <v>142</v>
      </c>
      <c r="Z45" s="280" t="s">
        <v>142</v>
      </c>
      <c r="AA45" s="272" t="s">
        <v>142</v>
      </c>
      <c r="AB45" s="272" t="s">
        <v>142</v>
      </c>
      <c r="AC45" s="272" t="s">
        <v>142</v>
      </c>
      <c r="AD45" s="272" t="s">
        <v>142</v>
      </c>
      <c r="AE45" s="272" t="s">
        <v>142</v>
      </c>
      <c r="AF45" s="272" t="s">
        <v>142</v>
      </c>
      <c r="AG45" s="272" t="s">
        <v>142</v>
      </c>
      <c r="AH45" s="272" t="s">
        <v>142</v>
      </c>
      <c r="AI45" s="272" t="s">
        <v>142</v>
      </c>
      <c r="AJ45" s="272" t="s">
        <v>142</v>
      </c>
      <c r="AK45" s="272" t="s">
        <v>142</v>
      </c>
      <c r="AL45" s="280" t="s">
        <v>142</v>
      </c>
      <c r="AM45" s="272" t="s">
        <v>142</v>
      </c>
      <c r="AN45" s="272" t="s">
        <v>142</v>
      </c>
      <c r="AO45" s="272" t="s">
        <v>142</v>
      </c>
      <c r="AP45" s="272" t="s">
        <v>142</v>
      </c>
      <c r="AQ45" s="272" t="s">
        <v>142</v>
      </c>
      <c r="AR45" s="272" t="s">
        <v>142</v>
      </c>
      <c r="AS45" s="272" t="s">
        <v>142</v>
      </c>
      <c r="AT45" s="272" t="s">
        <v>142</v>
      </c>
      <c r="AU45" s="272" t="s">
        <v>142</v>
      </c>
      <c r="AV45" s="272" t="s">
        <v>142</v>
      </c>
      <c r="AW45" s="272" t="s">
        <v>142</v>
      </c>
      <c r="AX45" s="280" t="s">
        <v>142</v>
      </c>
      <c r="AY45" s="272" t="s">
        <v>142</v>
      </c>
      <c r="AZ45" s="272" t="s">
        <v>142</v>
      </c>
      <c r="BA45" s="272" t="s">
        <v>142</v>
      </c>
      <c r="BB45" s="272" t="s">
        <v>142</v>
      </c>
      <c r="BC45" s="272">
        <v>0</v>
      </c>
      <c r="BD45" s="272">
        <v>0</v>
      </c>
      <c r="BE45" s="272">
        <v>0</v>
      </c>
      <c r="BF45" s="272">
        <v>0</v>
      </c>
      <c r="BG45" s="272">
        <v>0</v>
      </c>
      <c r="BH45" s="272">
        <v>0</v>
      </c>
      <c r="BI45" s="272">
        <v>0</v>
      </c>
      <c r="BJ45" s="280">
        <v>0</v>
      </c>
      <c r="BK45" s="297">
        <v>0</v>
      </c>
      <c r="BL45" s="272">
        <v>0</v>
      </c>
      <c r="BM45" s="272">
        <v>0</v>
      </c>
      <c r="BN45" s="272">
        <v>0</v>
      </c>
      <c r="BO45" s="272">
        <v>0</v>
      </c>
      <c r="BP45" s="272">
        <v>0</v>
      </c>
      <c r="BQ45" s="272">
        <v>0</v>
      </c>
      <c r="BR45" s="272">
        <v>0</v>
      </c>
      <c r="BS45" s="272">
        <v>0</v>
      </c>
      <c r="BT45" s="272">
        <v>0</v>
      </c>
      <c r="BU45" s="272">
        <v>0</v>
      </c>
      <c r="BV45" s="272">
        <v>0</v>
      </c>
      <c r="BW45" s="297">
        <v>0</v>
      </c>
      <c r="BX45" s="272">
        <v>0</v>
      </c>
      <c r="BY45" s="272">
        <v>0</v>
      </c>
      <c r="BZ45" s="272">
        <v>0</v>
      </c>
      <c r="CA45" s="272">
        <v>0</v>
      </c>
      <c r="CB45" s="272">
        <v>0</v>
      </c>
      <c r="CC45" s="272">
        <v>0</v>
      </c>
      <c r="CD45" s="272">
        <v>0</v>
      </c>
      <c r="CE45" s="272">
        <v>0</v>
      </c>
      <c r="CF45" s="272">
        <v>0</v>
      </c>
      <c r="CG45" s="272">
        <v>0</v>
      </c>
      <c r="CH45" s="322">
        <v>0</v>
      </c>
    </row>
    <row r="46" spans="2:86" ht="15" customHeight="1" x14ac:dyDescent="0.2">
      <c r="B46" s="314" t="s">
        <v>172</v>
      </c>
      <c r="C46" s="272">
        <v>0.20999849296488607</v>
      </c>
      <c r="D46" s="272" t="s">
        <v>142</v>
      </c>
      <c r="E46" s="272" t="s">
        <v>142</v>
      </c>
      <c r="F46" s="272">
        <v>0.13000000532080555</v>
      </c>
      <c r="G46" s="272" t="s">
        <v>142</v>
      </c>
      <c r="H46" s="272" t="s">
        <v>142</v>
      </c>
      <c r="I46" s="272" t="s">
        <v>142</v>
      </c>
      <c r="J46" s="272">
        <v>0.21000007205263937</v>
      </c>
      <c r="K46" s="272">
        <v>0.21</v>
      </c>
      <c r="L46" s="272" t="s">
        <v>142</v>
      </c>
      <c r="M46" s="272" t="s">
        <v>142</v>
      </c>
      <c r="N46" s="280" t="s">
        <v>142</v>
      </c>
      <c r="O46" s="272" t="s">
        <v>142</v>
      </c>
      <c r="P46" s="272" t="s">
        <v>142</v>
      </c>
      <c r="Q46" s="272" t="s">
        <v>142</v>
      </c>
      <c r="R46" s="272" t="s">
        <v>142</v>
      </c>
      <c r="S46" s="272" t="s">
        <v>142</v>
      </c>
      <c r="T46" s="272" t="s">
        <v>142</v>
      </c>
      <c r="U46" s="272" t="s">
        <v>142</v>
      </c>
      <c r="V46" s="272" t="s">
        <v>142</v>
      </c>
      <c r="W46" s="272" t="s">
        <v>142</v>
      </c>
      <c r="X46" s="272">
        <v>0.30000014739414521</v>
      </c>
      <c r="Y46" s="272" t="s">
        <v>142</v>
      </c>
      <c r="Z46" s="280" t="s">
        <v>142</v>
      </c>
      <c r="AA46" s="272" t="s">
        <v>142</v>
      </c>
      <c r="AB46" s="272" t="s">
        <v>142</v>
      </c>
      <c r="AC46" s="272" t="s">
        <v>142</v>
      </c>
      <c r="AD46" s="272" t="s">
        <v>142</v>
      </c>
      <c r="AE46" s="272" t="s">
        <v>142</v>
      </c>
      <c r="AF46" s="272">
        <v>0.11500007972828601</v>
      </c>
      <c r="AG46" s="272" t="s">
        <v>142</v>
      </c>
      <c r="AH46" s="272" t="s">
        <v>142</v>
      </c>
      <c r="AI46" s="272" t="s">
        <v>142</v>
      </c>
      <c r="AJ46" s="272" t="s">
        <v>142</v>
      </c>
      <c r="AK46" s="272" t="s">
        <v>142</v>
      </c>
      <c r="AL46" s="280" t="s">
        <v>142</v>
      </c>
      <c r="AM46" s="272" t="s">
        <v>142</v>
      </c>
      <c r="AN46" s="272" t="s">
        <v>142</v>
      </c>
      <c r="AO46" s="272" t="s">
        <v>142</v>
      </c>
      <c r="AP46" s="272" t="s">
        <v>142</v>
      </c>
      <c r="AQ46" s="272" t="s">
        <v>142</v>
      </c>
      <c r="AR46" s="272" t="s">
        <v>142</v>
      </c>
      <c r="AS46" s="272" t="s">
        <v>142</v>
      </c>
      <c r="AT46" s="272" t="s">
        <v>142</v>
      </c>
      <c r="AU46" s="272" t="s">
        <v>142</v>
      </c>
      <c r="AV46" s="272" t="s">
        <v>142</v>
      </c>
      <c r="AW46" s="272" t="s">
        <v>142</v>
      </c>
      <c r="AX46" s="280" t="s">
        <v>142</v>
      </c>
      <c r="AY46" s="272" t="s">
        <v>142</v>
      </c>
      <c r="AZ46" s="272" t="s">
        <v>142</v>
      </c>
      <c r="BA46" s="272" t="s">
        <v>142</v>
      </c>
      <c r="BB46" s="272" t="s">
        <v>142</v>
      </c>
      <c r="BC46" s="272" t="s">
        <v>142</v>
      </c>
      <c r="BD46" s="272" t="s">
        <v>142</v>
      </c>
      <c r="BE46" s="272" t="s">
        <v>142</v>
      </c>
      <c r="BF46" s="272" t="s">
        <v>142</v>
      </c>
      <c r="BG46" s="272" t="s">
        <v>142</v>
      </c>
      <c r="BH46" s="272" t="s">
        <v>142</v>
      </c>
      <c r="BI46" s="272" t="s">
        <v>142</v>
      </c>
      <c r="BJ46" s="280" t="s">
        <v>142</v>
      </c>
      <c r="BK46" s="297" t="s">
        <v>142</v>
      </c>
      <c r="BL46" s="272" t="s">
        <v>142</v>
      </c>
      <c r="BM46" s="272" t="s">
        <v>142</v>
      </c>
      <c r="BN46" s="272" t="s">
        <v>142</v>
      </c>
      <c r="BO46" s="272" t="s">
        <v>142</v>
      </c>
      <c r="BP46" s="272" t="s">
        <v>142</v>
      </c>
      <c r="BQ46" s="272" t="s">
        <v>142</v>
      </c>
      <c r="BR46" s="272" t="s">
        <v>142</v>
      </c>
      <c r="BS46" s="272" t="s">
        <v>142</v>
      </c>
      <c r="BT46" s="272" t="s">
        <v>142</v>
      </c>
      <c r="BU46" s="272" t="s">
        <v>142</v>
      </c>
      <c r="BV46" s="272" t="s">
        <v>142</v>
      </c>
      <c r="BW46" s="297" t="s">
        <v>142</v>
      </c>
      <c r="BX46" s="272" t="s">
        <v>142</v>
      </c>
      <c r="BY46" s="272" t="s">
        <v>142</v>
      </c>
      <c r="BZ46" s="272" t="s">
        <v>142</v>
      </c>
      <c r="CA46" s="272" t="s">
        <v>142</v>
      </c>
      <c r="CB46" s="272" t="s">
        <v>142</v>
      </c>
      <c r="CC46" s="272" t="s">
        <v>142</v>
      </c>
      <c r="CD46" s="272" t="s">
        <v>142</v>
      </c>
      <c r="CE46" s="272" t="s">
        <v>142</v>
      </c>
      <c r="CF46" s="272" t="s">
        <v>142</v>
      </c>
      <c r="CG46" s="272" t="s">
        <v>142</v>
      </c>
      <c r="CH46" s="322" t="s">
        <v>142</v>
      </c>
    </row>
    <row r="47" spans="2:86" ht="15" customHeight="1" x14ac:dyDescent="0.2">
      <c r="B47" s="314" t="s">
        <v>149</v>
      </c>
      <c r="C47" s="272" t="s">
        <v>142</v>
      </c>
      <c r="D47" s="272">
        <v>0.23999994999975</v>
      </c>
      <c r="E47" s="272">
        <v>0.23999953420437115</v>
      </c>
      <c r="F47" s="272">
        <v>0.23999682386337318</v>
      </c>
      <c r="G47" s="272">
        <v>0.24000000948062972</v>
      </c>
      <c r="H47" s="272">
        <v>0.27271300413238891</v>
      </c>
      <c r="I47" s="272">
        <v>0.24</v>
      </c>
      <c r="J47" s="272">
        <v>0.24000039075283419</v>
      </c>
      <c r="K47" s="272">
        <v>0.24616645198797801</v>
      </c>
      <c r="L47" s="272">
        <v>0.23999999999999996</v>
      </c>
      <c r="M47" s="272">
        <v>0.24000004834397709</v>
      </c>
      <c r="N47" s="280">
        <v>0.23999958792163992</v>
      </c>
      <c r="O47" s="272">
        <v>0.239999735792227</v>
      </c>
      <c r="P47" s="272">
        <v>0.23999895027149795</v>
      </c>
      <c r="Q47" s="272">
        <v>0.24000009290760746</v>
      </c>
      <c r="R47" s="272">
        <v>0.23999963100271757</v>
      </c>
      <c r="S47" s="272">
        <v>0</v>
      </c>
      <c r="T47" s="272">
        <v>0.36000047005734698</v>
      </c>
      <c r="U47" s="272">
        <v>0.12000000000000001</v>
      </c>
      <c r="V47" s="272">
        <v>0.35999972378361206</v>
      </c>
      <c r="W47" s="272">
        <v>0.36000018505581749</v>
      </c>
      <c r="X47" s="272">
        <v>0.29164803924510185</v>
      </c>
      <c r="Y47" s="272">
        <v>0.35999977389999133</v>
      </c>
      <c r="Z47" s="280">
        <v>0.36000000541051541</v>
      </c>
      <c r="AA47" s="272">
        <v>0.36000021701663615</v>
      </c>
      <c r="AB47" s="272">
        <v>0.36000002562893407</v>
      </c>
      <c r="AC47" s="272">
        <v>0.27917529776993477</v>
      </c>
      <c r="AD47" s="272">
        <v>0.36000011130610293</v>
      </c>
      <c r="AE47" s="272">
        <v>0.32575928557139411</v>
      </c>
      <c r="AF47" s="272">
        <v>0.36000014908536127</v>
      </c>
      <c r="AG47" s="272" t="s">
        <v>142</v>
      </c>
      <c r="AH47" s="272" t="s">
        <v>142</v>
      </c>
      <c r="AI47" s="272">
        <v>0.36000000551325151</v>
      </c>
      <c r="AJ47" s="272" t="s">
        <v>142</v>
      </c>
      <c r="AK47" s="272">
        <v>0.35999998722148424</v>
      </c>
      <c r="AL47" s="280">
        <v>0.3273469929969634</v>
      </c>
      <c r="AM47" s="272">
        <v>0.35999999140097289</v>
      </c>
      <c r="AN47" s="272">
        <v>0.35999999751147854</v>
      </c>
      <c r="AO47" s="272">
        <v>0.36000001141680738</v>
      </c>
      <c r="AP47" s="272" t="s">
        <v>142</v>
      </c>
      <c r="AQ47" s="272">
        <v>0.35999999999999993</v>
      </c>
      <c r="AR47" s="272" t="s">
        <v>142</v>
      </c>
      <c r="AS47" s="272">
        <v>0.35999998560842167</v>
      </c>
      <c r="AT47" s="272" t="s">
        <v>142</v>
      </c>
      <c r="AU47" s="272">
        <v>0.35999999548124667</v>
      </c>
      <c r="AV47" s="272">
        <v>0.35999999298287788</v>
      </c>
      <c r="AW47" s="272">
        <v>0.36000002970940737</v>
      </c>
      <c r="AX47" s="280" t="s">
        <v>142</v>
      </c>
      <c r="AY47" s="272">
        <v>0.35999999949383354</v>
      </c>
      <c r="AZ47" s="272">
        <v>0.34005742930366845</v>
      </c>
      <c r="BA47" s="272" t="s">
        <v>142</v>
      </c>
      <c r="BB47" s="272" t="s">
        <v>142</v>
      </c>
      <c r="BC47" s="272" t="s">
        <v>142</v>
      </c>
      <c r="BD47" s="272">
        <v>0.3600000065556242</v>
      </c>
      <c r="BE47" s="272">
        <v>0</v>
      </c>
      <c r="BF47" s="272">
        <v>0.36000002152162169</v>
      </c>
      <c r="BG47" s="272">
        <v>0.32000000106606036</v>
      </c>
      <c r="BH47" s="272">
        <v>0.35000000317369295</v>
      </c>
      <c r="BI47" s="272" t="s">
        <v>142</v>
      </c>
      <c r="BJ47" s="280" t="s">
        <v>142</v>
      </c>
      <c r="BK47" s="297">
        <v>0.35999997769420128</v>
      </c>
      <c r="BL47" s="272" t="s">
        <v>142</v>
      </c>
      <c r="BM47" s="272">
        <v>0.3399999870046731</v>
      </c>
      <c r="BN47" s="272" t="s">
        <v>142</v>
      </c>
      <c r="BO47" s="272" t="s">
        <v>142</v>
      </c>
      <c r="BP47" s="272" t="s">
        <v>142</v>
      </c>
      <c r="BQ47" s="272" t="s">
        <v>142</v>
      </c>
      <c r="BR47" s="272" t="s">
        <v>142</v>
      </c>
      <c r="BS47" s="272" t="s">
        <v>142</v>
      </c>
      <c r="BT47" s="272" t="s">
        <v>142</v>
      </c>
      <c r="BU47" s="272">
        <v>0.36000002258945035</v>
      </c>
      <c r="BV47" s="272" t="s">
        <v>142</v>
      </c>
      <c r="BW47" s="297" t="s">
        <v>142</v>
      </c>
      <c r="BX47" s="272">
        <v>0.35999999665223564</v>
      </c>
      <c r="BY47" s="272" t="s">
        <v>142</v>
      </c>
      <c r="BZ47" s="272" t="s">
        <v>142</v>
      </c>
      <c r="CA47" s="272">
        <v>0.3399999849687072</v>
      </c>
      <c r="CB47" s="272" t="s">
        <v>142</v>
      </c>
      <c r="CC47" s="272" t="s">
        <v>142</v>
      </c>
      <c r="CD47" s="272" t="s">
        <v>142</v>
      </c>
      <c r="CE47" s="272" t="s">
        <v>142</v>
      </c>
      <c r="CF47" s="272" t="s">
        <v>142</v>
      </c>
      <c r="CG47" s="272" t="s">
        <v>142</v>
      </c>
      <c r="CH47" s="322" t="s">
        <v>142</v>
      </c>
    </row>
    <row r="48" spans="2:86" ht="15" customHeight="1" x14ac:dyDescent="0.2">
      <c r="B48" s="314" t="s">
        <v>150</v>
      </c>
      <c r="C48" s="272">
        <v>0.13340970334338292</v>
      </c>
      <c r="D48" s="272">
        <v>0.1200000432249077</v>
      </c>
      <c r="E48" s="272">
        <v>0.11999993403289613</v>
      </c>
      <c r="F48" s="272">
        <v>0.10189619454778337</v>
      </c>
      <c r="G48" s="272">
        <v>0.13636776058451497</v>
      </c>
      <c r="H48" s="272">
        <v>0.13999993079683218</v>
      </c>
      <c r="I48" s="272">
        <v>0.14000010764314486</v>
      </c>
      <c r="J48" s="272">
        <v>0.12056653774497805</v>
      </c>
      <c r="K48" s="272">
        <v>0.12134732230784527</v>
      </c>
      <c r="L48" s="272">
        <v>0</v>
      </c>
      <c r="M48" s="272">
        <v>0.12937043753951946</v>
      </c>
      <c r="N48" s="280">
        <v>0.12187689207409243</v>
      </c>
      <c r="O48" s="272">
        <v>0.1030013944229011</v>
      </c>
      <c r="P48" s="272">
        <v>0.12153843691581288</v>
      </c>
      <c r="Q48" s="272">
        <v>0.11999999662138391</v>
      </c>
      <c r="R48" s="272">
        <v>0.10429999940008058</v>
      </c>
      <c r="S48" s="272">
        <v>0.12228104879521738</v>
      </c>
      <c r="T48" s="272">
        <v>0.12490861237479255</v>
      </c>
      <c r="U48" s="272">
        <v>9.9999999999999992E-2</v>
      </c>
      <c r="V48" s="272">
        <v>0.11999998960722993</v>
      </c>
      <c r="W48" s="272">
        <v>0.12000001514718998</v>
      </c>
      <c r="X48" s="272">
        <v>0.1075</v>
      </c>
      <c r="Y48" s="272">
        <v>0</v>
      </c>
      <c r="Z48" s="280">
        <v>0.11999999999999998</v>
      </c>
      <c r="AA48" s="272">
        <v>0.10690000486606567</v>
      </c>
      <c r="AB48" s="272">
        <v>0.12000000000000001</v>
      </c>
      <c r="AC48" s="272">
        <v>0.11999995809810439</v>
      </c>
      <c r="AD48" s="272"/>
      <c r="AE48" s="272"/>
      <c r="AF48" s="272">
        <v>0.11999998947493613</v>
      </c>
      <c r="AG48" s="272" t="s">
        <v>142</v>
      </c>
      <c r="AH48" s="272" t="s">
        <v>142</v>
      </c>
      <c r="AI48" s="272" t="s">
        <v>142</v>
      </c>
      <c r="AJ48" s="272" t="s">
        <v>142</v>
      </c>
      <c r="AK48" s="272" t="s">
        <v>142</v>
      </c>
      <c r="AL48" s="280" t="s">
        <v>142</v>
      </c>
      <c r="AM48" s="272" t="s">
        <v>142</v>
      </c>
      <c r="AN48" s="272" t="s">
        <v>142</v>
      </c>
      <c r="AO48" s="272" t="s">
        <v>142</v>
      </c>
      <c r="AP48" s="272" t="s">
        <v>142</v>
      </c>
      <c r="AQ48" s="272" t="s">
        <v>142</v>
      </c>
      <c r="AR48" s="272" t="s">
        <v>142</v>
      </c>
      <c r="AS48" s="272" t="s">
        <v>142</v>
      </c>
      <c r="AT48" s="272" t="s">
        <v>142</v>
      </c>
      <c r="AU48" s="272" t="s">
        <v>142</v>
      </c>
      <c r="AV48" s="272" t="s">
        <v>142</v>
      </c>
      <c r="AW48" s="272" t="s">
        <v>142</v>
      </c>
      <c r="AX48" s="280" t="s">
        <v>142</v>
      </c>
      <c r="AY48" s="272" t="s">
        <v>142</v>
      </c>
      <c r="AZ48" s="272" t="s">
        <v>142</v>
      </c>
      <c r="BA48" s="272" t="s">
        <v>142</v>
      </c>
      <c r="BB48" s="272" t="s">
        <v>142</v>
      </c>
      <c r="BC48" s="272" t="s">
        <v>142</v>
      </c>
      <c r="BD48" s="272" t="s">
        <v>142</v>
      </c>
      <c r="BE48" s="272" t="s">
        <v>142</v>
      </c>
      <c r="BF48" s="272" t="s">
        <v>142</v>
      </c>
      <c r="BG48" s="272" t="s">
        <v>142</v>
      </c>
      <c r="BH48" s="272" t="s">
        <v>142</v>
      </c>
      <c r="BI48" s="272" t="s">
        <v>142</v>
      </c>
      <c r="BJ48" s="280" t="s">
        <v>142</v>
      </c>
      <c r="BK48" s="297" t="s">
        <v>142</v>
      </c>
      <c r="BL48" s="272" t="s">
        <v>142</v>
      </c>
      <c r="BM48" s="272" t="s">
        <v>142</v>
      </c>
      <c r="BN48" s="272" t="s">
        <v>142</v>
      </c>
      <c r="BO48" s="272" t="s">
        <v>142</v>
      </c>
      <c r="BP48" s="272" t="s">
        <v>142</v>
      </c>
      <c r="BQ48" s="272" t="s">
        <v>142</v>
      </c>
      <c r="BR48" s="272" t="s">
        <v>142</v>
      </c>
      <c r="BS48" s="272" t="s">
        <v>142</v>
      </c>
      <c r="BT48" s="272" t="s">
        <v>142</v>
      </c>
      <c r="BU48" s="272" t="s">
        <v>142</v>
      </c>
      <c r="BV48" s="272" t="s">
        <v>142</v>
      </c>
      <c r="BW48" s="297" t="s">
        <v>142</v>
      </c>
      <c r="BX48" s="272" t="s">
        <v>142</v>
      </c>
      <c r="BY48" s="272" t="s">
        <v>142</v>
      </c>
      <c r="BZ48" s="272" t="s">
        <v>142</v>
      </c>
      <c r="CA48" s="272" t="s">
        <v>142</v>
      </c>
      <c r="CB48" s="272" t="s">
        <v>142</v>
      </c>
      <c r="CC48" s="272" t="s">
        <v>142</v>
      </c>
      <c r="CD48" s="272" t="s">
        <v>142</v>
      </c>
      <c r="CE48" s="272" t="s">
        <v>142</v>
      </c>
      <c r="CF48" s="272" t="s">
        <v>142</v>
      </c>
      <c r="CG48" s="272" t="s">
        <v>142</v>
      </c>
      <c r="CH48" s="322" t="s">
        <v>142</v>
      </c>
    </row>
    <row r="49" spans="2:86" ht="15" customHeight="1" x14ac:dyDescent="0.2">
      <c r="B49" s="314" t="s">
        <v>151</v>
      </c>
      <c r="C49" s="271" t="s">
        <v>142</v>
      </c>
      <c r="D49" s="271" t="s">
        <v>142</v>
      </c>
      <c r="E49" s="271" t="s">
        <v>142</v>
      </c>
      <c r="F49" s="271" t="s">
        <v>142</v>
      </c>
      <c r="G49" s="271" t="s">
        <v>142</v>
      </c>
      <c r="H49" s="271" t="s">
        <v>142</v>
      </c>
      <c r="I49" s="271" t="s">
        <v>142</v>
      </c>
      <c r="J49" s="271" t="s">
        <v>142</v>
      </c>
      <c r="K49" s="271" t="s">
        <v>142</v>
      </c>
      <c r="L49" s="271" t="s">
        <v>142</v>
      </c>
      <c r="M49" s="271" t="s">
        <v>142</v>
      </c>
      <c r="N49" s="277" t="s">
        <v>142</v>
      </c>
      <c r="O49" s="271" t="s">
        <v>142</v>
      </c>
      <c r="P49" s="271" t="s">
        <v>142</v>
      </c>
      <c r="Q49" s="271" t="s">
        <v>142</v>
      </c>
      <c r="R49" s="271" t="s">
        <v>142</v>
      </c>
      <c r="S49" s="271" t="s">
        <v>142</v>
      </c>
      <c r="T49" s="271" t="s">
        <v>142</v>
      </c>
      <c r="U49" s="271" t="s">
        <v>142</v>
      </c>
      <c r="V49" s="271" t="s">
        <v>142</v>
      </c>
      <c r="W49" s="271" t="s">
        <v>142</v>
      </c>
      <c r="X49" s="271" t="s">
        <v>142</v>
      </c>
      <c r="Y49" s="271" t="s">
        <v>142</v>
      </c>
      <c r="Z49" s="277" t="s">
        <v>142</v>
      </c>
      <c r="AA49" s="271" t="s">
        <v>142</v>
      </c>
      <c r="AB49" s="271" t="s">
        <v>142</v>
      </c>
      <c r="AC49" s="271" t="s">
        <v>142</v>
      </c>
      <c r="AD49" s="271" t="s">
        <v>142</v>
      </c>
      <c r="AE49" s="271" t="s">
        <v>142</v>
      </c>
      <c r="AF49" s="271" t="s">
        <v>142</v>
      </c>
      <c r="AG49" s="271" t="s">
        <v>142</v>
      </c>
      <c r="AH49" s="271" t="s">
        <v>142</v>
      </c>
      <c r="AI49" s="271" t="s">
        <v>142</v>
      </c>
      <c r="AJ49" s="271" t="s">
        <v>142</v>
      </c>
      <c r="AK49" s="271" t="s">
        <v>142</v>
      </c>
      <c r="AL49" s="277" t="s">
        <v>142</v>
      </c>
      <c r="AM49" s="271" t="s">
        <v>142</v>
      </c>
      <c r="AN49" s="271" t="s">
        <v>142</v>
      </c>
      <c r="AO49" s="271" t="s">
        <v>142</v>
      </c>
      <c r="AP49" s="271" t="s">
        <v>142</v>
      </c>
      <c r="AQ49" s="271" t="s">
        <v>142</v>
      </c>
      <c r="AR49" s="271" t="s">
        <v>142</v>
      </c>
      <c r="AS49" s="271" t="s">
        <v>142</v>
      </c>
      <c r="AT49" s="271" t="s">
        <v>142</v>
      </c>
      <c r="AU49" s="271" t="s">
        <v>142</v>
      </c>
      <c r="AV49" s="271" t="s">
        <v>142</v>
      </c>
      <c r="AW49" s="271" t="s">
        <v>142</v>
      </c>
      <c r="AX49" s="277" t="s">
        <v>142</v>
      </c>
      <c r="AY49" s="271" t="s">
        <v>142</v>
      </c>
      <c r="AZ49" s="271" t="s">
        <v>142</v>
      </c>
      <c r="BA49" s="271" t="s">
        <v>142</v>
      </c>
      <c r="BB49" s="271" t="s">
        <v>142</v>
      </c>
      <c r="BC49" s="272" t="s">
        <v>142</v>
      </c>
      <c r="BD49" s="272" t="s">
        <v>142</v>
      </c>
      <c r="BE49" s="272" t="s">
        <v>142</v>
      </c>
      <c r="BF49" s="272" t="s">
        <v>142</v>
      </c>
      <c r="BG49" s="272" t="s">
        <v>142</v>
      </c>
      <c r="BH49" s="272" t="s">
        <v>142</v>
      </c>
      <c r="BI49" s="272" t="s">
        <v>142</v>
      </c>
      <c r="BJ49" s="280" t="s">
        <v>142</v>
      </c>
      <c r="BK49" s="297" t="s">
        <v>142</v>
      </c>
      <c r="BL49" s="272" t="s">
        <v>142</v>
      </c>
      <c r="BM49" s="272" t="s">
        <v>142</v>
      </c>
      <c r="BN49" s="272" t="s">
        <v>142</v>
      </c>
      <c r="BO49" s="272" t="s">
        <v>142</v>
      </c>
      <c r="BP49" s="272" t="s">
        <v>142</v>
      </c>
      <c r="BQ49" s="272" t="s">
        <v>142</v>
      </c>
      <c r="BR49" s="272" t="s">
        <v>142</v>
      </c>
      <c r="BS49" s="272" t="s">
        <v>142</v>
      </c>
      <c r="BT49" s="272" t="s">
        <v>142</v>
      </c>
      <c r="BU49" s="272" t="s">
        <v>142</v>
      </c>
      <c r="BV49" s="272" t="s">
        <v>142</v>
      </c>
      <c r="BW49" s="297" t="s">
        <v>142</v>
      </c>
      <c r="BX49" s="272" t="s">
        <v>142</v>
      </c>
      <c r="BY49" s="272" t="s">
        <v>142</v>
      </c>
      <c r="BZ49" s="272" t="s">
        <v>142</v>
      </c>
      <c r="CA49" s="272" t="s">
        <v>142</v>
      </c>
      <c r="CB49" s="272" t="s">
        <v>142</v>
      </c>
      <c r="CC49" s="272" t="s">
        <v>142</v>
      </c>
      <c r="CD49" s="272" t="s">
        <v>142</v>
      </c>
      <c r="CE49" s="272" t="s">
        <v>142</v>
      </c>
      <c r="CF49" s="272" t="s">
        <v>142</v>
      </c>
      <c r="CG49" s="272" t="s">
        <v>142</v>
      </c>
      <c r="CH49" s="322" t="s">
        <v>142</v>
      </c>
    </row>
    <row r="50" spans="2:86" ht="15" customHeight="1" x14ac:dyDescent="0.2">
      <c r="B50" s="314" t="s">
        <v>152</v>
      </c>
      <c r="C50" s="271">
        <v>0.2300010163544691</v>
      </c>
      <c r="D50" s="271">
        <v>0.12000020056358368</v>
      </c>
      <c r="E50" s="271">
        <v>0.20000024976771605</v>
      </c>
      <c r="F50" s="271">
        <v>0.12</v>
      </c>
      <c r="G50" s="271">
        <v>0.11999967869421328</v>
      </c>
      <c r="H50" s="271">
        <v>0.11580001281434713</v>
      </c>
      <c r="I50" s="271">
        <v>0.22999969982835641</v>
      </c>
      <c r="J50" s="271">
        <v>0</v>
      </c>
      <c r="K50" s="271">
        <v>0.14439027727886966</v>
      </c>
      <c r="L50" s="271">
        <v>0.18365451430936772</v>
      </c>
      <c r="M50" s="271">
        <v>0.2299983095462339</v>
      </c>
      <c r="N50" s="277">
        <v>0.14576656022553328</v>
      </c>
      <c r="O50" s="271">
        <v>0.15000007974825072</v>
      </c>
      <c r="P50" s="271">
        <v>0.23000060379981532</v>
      </c>
      <c r="Q50" s="271">
        <v>0.23908897303729407</v>
      </c>
      <c r="R50" s="271">
        <v>0.19705296694544006</v>
      </c>
      <c r="S50" s="271">
        <v>0.21016287993908286</v>
      </c>
      <c r="T50" s="271">
        <v>0.2141499588652914</v>
      </c>
      <c r="U50" s="271">
        <v>0.36</v>
      </c>
      <c r="V50" s="271">
        <v>0.3600005273807772</v>
      </c>
      <c r="W50" s="271">
        <v>0.34955744868096295</v>
      </c>
      <c r="X50" s="271">
        <v>0.34722420806982662</v>
      </c>
      <c r="Y50" s="271">
        <v>0.36000013608636039</v>
      </c>
      <c r="Z50" s="277">
        <v>0.11549990437379548</v>
      </c>
      <c r="AA50" s="271">
        <v>0.36000060768570497</v>
      </c>
      <c r="AB50" s="271">
        <v>0.35999822157232764</v>
      </c>
      <c r="AC50" s="271">
        <v>0.28281031001558615</v>
      </c>
      <c r="AD50" s="271">
        <v>0.35999787862181137</v>
      </c>
      <c r="AE50" s="271">
        <v>0.19087156901676233</v>
      </c>
      <c r="AF50" s="271" t="s">
        <v>142</v>
      </c>
      <c r="AG50" s="271">
        <v>0.36000124443338277</v>
      </c>
      <c r="AH50" s="271">
        <v>0.35999993280473863</v>
      </c>
      <c r="AI50" s="271">
        <v>0.35999998680880835</v>
      </c>
      <c r="AJ50" s="271">
        <v>0.35999999637985752</v>
      </c>
      <c r="AK50" s="271">
        <v>0.36000002277047194</v>
      </c>
      <c r="AL50" s="277">
        <v>0.35999996955284169</v>
      </c>
      <c r="AM50" s="271">
        <v>0.20668886027286917</v>
      </c>
      <c r="AN50" s="271">
        <v>0.35999996008807156</v>
      </c>
      <c r="AO50" s="271">
        <v>0.3550000002369762</v>
      </c>
      <c r="AP50" s="271" t="s">
        <v>142</v>
      </c>
      <c r="AQ50" s="271">
        <v>0.35676174498132623</v>
      </c>
      <c r="AR50" s="271">
        <v>0.36000017406238399</v>
      </c>
      <c r="AS50" s="271">
        <v>0.34000001597418478</v>
      </c>
      <c r="AT50" s="271">
        <v>0.35999992871006209</v>
      </c>
      <c r="AU50" s="271">
        <v>0.33999995887096085</v>
      </c>
      <c r="AV50" s="271" t="s">
        <v>142</v>
      </c>
      <c r="AW50" s="271">
        <v>0.33999994369834047</v>
      </c>
      <c r="AX50" s="277">
        <v>0.35149602232693522</v>
      </c>
      <c r="AY50" s="271" t="s">
        <v>142</v>
      </c>
      <c r="AZ50" s="271">
        <v>0.33999996963803575</v>
      </c>
      <c r="BA50" s="271" t="s">
        <v>142</v>
      </c>
      <c r="BB50" s="271" t="s">
        <v>142</v>
      </c>
      <c r="BC50" s="272">
        <v>0.33999999999999997</v>
      </c>
      <c r="BD50" s="272" t="s">
        <v>142</v>
      </c>
      <c r="BE50" s="272" t="s">
        <v>142</v>
      </c>
      <c r="BF50" s="272" t="s">
        <v>142</v>
      </c>
      <c r="BG50" s="272" t="s">
        <v>142</v>
      </c>
      <c r="BH50" s="272" t="s">
        <v>142</v>
      </c>
      <c r="BI50" s="272">
        <v>0.34000001132093416</v>
      </c>
      <c r="BJ50" s="280" t="s">
        <v>142</v>
      </c>
      <c r="BK50" s="297" t="s">
        <v>142</v>
      </c>
      <c r="BL50" s="272">
        <v>0.33999995235198538</v>
      </c>
      <c r="BM50" s="272" t="s">
        <v>142</v>
      </c>
      <c r="BN50" s="272" t="s">
        <v>142</v>
      </c>
      <c r="BO50" s="272" t="s">
        <v>142</v>
      </c>
      <c r="BP50" s="272">
        <v>0.35999997617084667</v>
      </c>
      <c r="BQ50" s="272">
        <v>0.30000004364000404</v>
      </c>
      <c r="BR50" s="272">
        <v>0.33499999721859558</v>
      </c>
      <c r="BS50" s="272" t="s">
        <v>142</v>
      </c>
      <c r="BT50" s="272" t="s">
        <v>142</v>
      </c>
      <c r="BU50" s="272" t="s">
        <v>142</v>
      </c>
      <c r="BV50" s="272">
        <v>0.34000001514799211</v>
      </c>
      <c r="BW50" s="297" t="s">
        <v>142</v>
      </c>
      <c r="BX50" s="272" t="s">
        <v>142</v>
      </c>
      <c r="BY50" s="272" t="s">
        <v>142</v>
      </c>
      <c r="BZ50" s="272" t="s">
        <v>142</v>
      </c>
      <c r="CA50" s="272" t="s">
        <v>142</v>
      </c>
      <c r="CB50" s="272">
        <v>0.34000001039403621</v>
      </c>
      <c r="CC50" s="272">
        <v>0.21999999597657105</v>
      </c>
      <c r="CD50" s="272">
        <v>0.3599999608418768</v>
      </c>
      <c r="CE50" s="272">
        <v>0.29999997790168548</v>
      </c>
      <c r="CF50" s="272">
        <v>0.23281417020691803</v>
      </c>
      <c r="CG50" s="272">
        <v>0.26500000930031264</v>
      </c>
      <c r="CH50" s="322">
        <v>0.30176209674922078</v>
      </c>
    </row>
    <row r="51" spans="2:86" ht="15" hidden="1" customHeight="1" x14ac:dyDescent="0.2">
      <c r="B51" s="314" t="s">
        <v>153</v>
      </c>
      <c r="C51" s="271" t="s">
        <v>142</v>
      </c>
      <c r="D51" s="271" t="s">
        <v>142</v>
      </c>
      <c r="E51" s="271" t="s">
        <v>142</v>
      </c>
      <c r="F51" s="271" t="s">
        <v>142</v>
      </c>
      <c r="G51" s="271" t="s">
        <v>142</v>
      </c>
      <c r="H51" s="271" t="s">
        <v>142</v>
      </c>
      <c r="I51" s="271" t="s">
        <v>142</v>
      </c>
      <c r="J51" s="271" t="s">
        <v>142</v>
      </c>
      <c r="K51" s="271" t="s">
        <v>142</v>
      </c>
      <c r="L51" s="271" t="s">
        <v>142</v>
      </c>
      <c r="M51" s="271" t="s">
        <v>142</v>
      </c>
      <c r="N51" s="277" t="s">
        <v>142</v>
      </c>
      <c r="O51" s="271" t="s">
        <v>142</v>
      </c>
      <c r="P51" s="271" t="s">
        <v>142</v>
      </c>
      <c r="Q51" s="271" t="s">
        <v>142</v>
      </c>
      <c r="R51" s="271" t="s">
        <v>142</v>
      </c>
      <c r="S51" s="271" t="s">
        <v>142</v>
      </c>
      <c r="T51" s="271" t="s">
        <v>142</v>
      </c>
      <c r="U51" s="271" t="s">
        <v>142</v>
      </c>
      <c r="V51" s="271" t="s">
        <v>142</v>
      </c>
      <c r="W51" s="271" t="s">
        <v>142</v>
      </c>
      <c r="X51" s="271" t="s">
        <v>142</v>
      </c>
      <c r="Y51" s="271" t="s">
        <v>142</v>
      </c>
      <c r="Z51" s="277" t="s">
        <v>142</v>
      </c>
      <c r="AA51" s="271" t="s">
        <v>142</v>
      </c>
      <c r="AB51" s="271" t="s">
        <v>142</v>
      </c>
      <c r="AC51" s="271" t="s">
        <v>142</v>
      </c>
      <c r="AD51" s="271" t="s">
        <v>142</v>
      </c>
      <c r="AE51" s="271" t="s">
        <v>142</v>
      </c>
      <c r="AF51" s="271" t="s">
        <v>142</v>
      </c>
      <c r="AG51" s="271" t="s">
        <v>142</v>
      </c>
      <c r="AH51" s="271" t="s">
        <v>142</v>
      </c>
      <c r="AI51" s="271" t="s">
        <v>142</v>
      </c>
      <c r="AJ51" s="271" t="s">
        <v>142</v>
      </c>
      <c r="AK51" s="271" t="s">
        <v>142</v>
      </c>
      <c r="AL51" s="277" t="s">
        <v>142</v>
      </c>
      <c r="AM51" s="271" t="s">
        <v>142</v>
      </c>
      <c r="AN51" s="271" t="s">
        <v>142</v>
      </c>
      <c r="AO51" s="271" t="s">
        <v>142</v>
      </c>
      <c r="AP51" s="271" t="s">
        <v>142</v>
      </c>
      <c r="AQ51" s="271" t="s">
        <v>142</v>
      </c>
      <c r="AR51" s="271" t="s">
        <v>142</v>
      </c>
      <c r="AS51" s="271" t="s">
        <v>142</v>
      </c>
      <c r="AT51" s="271" t="s">
        <v>142</v>
      </c>
      <c r="AU51" s="271" t="s">
        <v>142</v>
      </c>
      <c r="AV51" s="271" t="s">
        <v>142</v>
      </c>
      <c r="AW51" s="271" t="s">
        <v>142</v>
      </c>
      <c r="AX51" s="277" t="s">
        <v>142</v>
      </c>
      <c r="AY51" s="271" t="s">
        <v>142</v>
      </c>
      <c r="AZ51" s="271" t="s">
        <v>142</v>
      </c>
      <c r="BA51" s="271" t="s">
        <v>142</v>
      </c>
      <c r="BB51" s="271" t="s">
        <v>142</v>
      </c>
      <c r="BC51" s="271" t="s">
        <v>142</v>
      </c>
      <c r="BD51" s="271" t="s">
        <v>142</v>
      </c>
      <c r="BE51" s="271" t="s">
        <v>142</v>
      </c>
      <c r="BF51" s="271" t="s">
        <v>142</v>
      </c>
      <c r="BG51" s="271" t="s">
        <v>142</v>
      </c>
      <c r="BH51" s="271" t="s">
        <v>142</v>
      </c>
      <c r="BI51" s="271" t="s">
        <v>142</v>
      </c>
      <c r="BJ51" s="277" t="s">
        <v>142</v>
      </c>
      <c r="BK51" s="298" t="s">
        <v>142</v>
      </c>
      <c r="BL51" s="271" t="s">
        <v>142</v>
      </c>
      <c r="BM51" s="271" t="s">
        <v>142</v>
      </c>
      <c r="BN51" s="271" t="s">
        <v>142</v>
      </c>
      <c r="BO51" s="271" t="s">
        <v>142</v>
      </c>
      <c r="BP51" s="272">
        <v>0</v>
      </c>
      <c r="BQ51" s="272">
        <v>0</v>
      </c>
      <c r="BR51" s="272">
        <v>0</v>
      </c>
      <c r="BS51" s="272">
        <v>0</v>
      </c>
      <c r="BT51" s="272">
        <v>0</v>
      </c>
      <c r="BU51" s="272">
        <v>0</v>
      </c>
      <c r="BV51" s="272">
        <v>0</v>
      </c>
      <c r="BW51" s="297">
        <v>0</v>
      </c>
      <c r="BX51" s="272">
        <v>0</v>
      </c>
      <c r="BY51" s="272">
        <v>0</v>
      </c>
      <c r="BZ51" s="272">
        <v>0</v>
      </c>
      <c r="CA51" s="272">
        <v>0</v>
      </c>
      <c r="CB51" s="272">
        <v>0</v>
      </c>
      <c r="CC51" s="272">
        <v>0</v>
      </c>
      <c r="CD51" s="272">
        <v>0</v>
      </c>
      <c r="CE51" s="272">
        <v>0</v>
      </c>
      <c r="CF51" s="272">
        <v>0</v>
      </c>
      <c r="CG51" s="272">
        <v>0</v>
      </c>
      <c r="CH51" s="322">
        <v>0</v>
      </c>
    </row>
    <row r="52" spans="2:86" ht="15" hidden="1" customHeight="1" x14ac:dyDescent="0.2">
      <c r="B52" s="314" t="s">
        <v>157</v>
      </c>
      <c r="C52" s="271" t="s">
        <v>142</v>
      </c>
      <c r="D52" s="271" t="s">
        <v>142</v>
      </c>
      <c r="E52" s="271" t="s">
        <v>142</v>
      </c>
      <c r="F52" s="271" t="s">
        <v>142</v>
      </c>
      <c r="G52" s="271" t="s">
        <v>142</v>
      </c>
      <c r="H52" s="271" t="s">
        <v>142</v>
      </c>
      <c r="I52" s="271" t="s">
        <v>142</v>
      </c>
      <c r="J52" s="271" t="s">
        <v>142</v>
      </c>
      <c r="K52" s="271" t="s">
        <v>142</v>
      </c>
      <c r="L52" s="271" t="s">
        <v>142</v>
      </c>
      <c r="M52" s="271" t="s">
        <v>142</v>
      </c>
      <c r="N52" s="277" t="s">
        <v>142</v>
      </c>
      <c r="O52" s="271" t="s">
        <v>142</v>
      </c>
      <c r="P52" s="271" t="s">
        <v>142</v>
      </c>
      <c r="Q52" s="271" t="s">
        <v>142</v>
      </c>
      <c r="R52" s="271" t="s">
        <v>142</v>
      </c>
      <c r="S52" s="271" t="s">
        <v>142</v>
      </c>
      <c r="T52" s="271" t="s">
        <v>142</v>
      </c>
      <c r="U52" s="271" t="s">
        <v>142</v>
      </c>
      <c r="V52" s="271" t="s">
        <v>142</v>
      </c>
      <c r="W52" s="271" t="s">
        <v>142</v>
      </c>
      <c r="X52" s="271" t="s">
        <v>142</v>
      </c>
      <c r="Y52" s="271" t="s">
        <v>142</v>
      </c>
      <c r="Z52" s="277" t="s">
        <v>142</v>
      </c>
      <c r="AA52" s="271" t="s">
        <v>142</v>
      </c>
      <c r="AB52" s="271" t="s">
        <v>142</v>
      </c>
      <c r="AC52" s="271" t="s">
        <v>142</v>
      </c>
      <c r="AD52" s="271" t="s">
        <v>142</v>
      </c>
      <c r="AE52" s="271" t="s">
        <v>142</v>
      </c>
      <c r="AF52" s="271" t="s">
        <v>142</v>
      </c>
      <c r="AG52" s="271" t="s">
        <v>142</v>
      </c>
      <c r="AH52" s="271" t="s">
        <v>142</v>
      </c>
      <c r="AI52" s="271" t="s">
        <v>142</v>
      </c>
      <c r="AJ52" s="271" t="s">
        <v>142</v>
      </c>
      <c r="AK52" s="271" t="s">
        <v>142</v>
      </c>
      <c r="AL52" s="277" t="s">
        <v>142</v>
      </c>
      <c r="AM52" s="271" t="s">
        <v>142</v>
      </c>
      <c r="AN52" s="271" t="s">
        <v>142</v>
      </c>
      <c r="AO52" s="271" t="s">
        <v>142</v>
      </c>
      <c r="AP52" s="271" t="s">
        <v>142</v>
      </c>
      <c r="AQ52" s="271" t="s">
        <v>142</v>
      </c>
      <c r="AR52" s="271" t="s">
        <v>142</v>
      </c>
      <c r="AS52" s="271" t="s">
        <v>142</v>
      </c>
      <c r="AT52" s="271" t="s">
        <v>142</v>
      </c>
      <c r="AU52" s="271" t="s">
        <v>142</v>
      </c>
      <c r="AV52" s="271" t="s">
        <v>142</v>
      </c>
      <c r="AW52" s="271" t="s">
        <v>142</v>
      </c>
      <c r="AX52" s="277" t="s">
        <v>142</v>
      </c>
      <c r="AY52" s="271" t="s">
        <v>142</v>
      </c>
      <c r="AZ52" s="271" t="s">
        <v>142</v>
      </c>
      <c r="BA52" s="271" t="s">
        <v>142</v>
      </c>
      <c r="BB52" s="271" t="s">
        <v>142</v>
      </c>
      <c r="BC52" s="271" t="s">
        <v>142</v>
      </c>
      <c r="BD52" s="271" t="s">
        <v>142</v>
      </c>
      <c r="BE52" s="271" t="s">
        <v>142</v>
      </c>
      <c r="BF52" s="271" t="s">
        <v>142</v>
      </c>
      <c r="BG52" s="271" t="s">
        <v>142</v>
      </c>
      <c r="BH52" s="271" t="s">
        <v>142</v>
      </c>
      <c r="BI52" s="271" t="s">
        <v>142</v>
      </c>
      <c r="BJ52" s="277" t="s">
        <v>142</v>
      </c>
      <c r="BK52" s="298" t="s">
        <v>142</v>
      </c>
      <c r="BL52" s="271" t="s">
        <v>142</v>
      </c>
      <c r="BM52" s="271" t="s">
        <v>142</v>
      </c>
      <c r="BN52" s="271" t="s">
        <v>142</v>
      </c>
      <c r="BO52" s="271" t="s">
        <v>142</v>
      </c>
      <c r="BP52" s="272">
        <v>0</v>
      </c>
      <c r="BQ52" s="272">
        <v>0</v>
      </c>
      <c r="BR52" s="272">
        <v>0</v>
      </c>
      <c r="BS52" s="272">
        <v>0</v>
      </c>
      <c r="BT52" s="272">
        <v>0</v>
      </c>
      <c r="BU52" s="272">
        <v>0</v>
      </c>
      <c r="BV52" s="272">
        <v>0</v>
      </c>
      <c r="BW52" s="297">
        <v>0</v>
      </c>
      <c r="BX52" s="272">
        <v>0</v>
      </c>
      <c r="BY52" s="272">
        <v>0</v>
      </c>
      <c r="BZ52" s="272">
        <v>0</v>
      </c>
      <c r="CA52" s="272">
        <v>0</v>
      </c>
      <c r="CB52" s="272">
        <v>0</v>
      </c>
      <c r="CC52" s="272">
        <v>0</v>
      </c>
      <c r="CD52" s="272">
        <v>0</v>
      </c>
      <c r="CE52" s="272">
        <v>0</v>
      </c>
      <c r="CF52" s="272">
        <v>0</v>
      </c>
      <c r="CG52" s="272">
        <v>0</v>
      </c>
      <c r="CH52" s="322">
        <v>0</v>
      </c>
    </row>
    <row r="53" spans="2:86" ht="15" customHeight="1" x14ac:dyDescent="0.2">
      <c r="B53" s="313" t="s">
        <v>154</v>
      </c>
      <c r="C53" s="271">
        <v>0.12787389200789476</v>
      </c>
      <c r="D53" s="271">
        <v>0.13807370567537952</v>
      </c>
      <c r="E53" s="271">
        <v>0.18220206433878539</v>
      </c>
      <c r="F53" s="271">
        <v>0.18173283288855949</v>
      </c>
      <c r="G53" s="271">
        <v>0.16948377874417361</v>
      </c>
      <c r="H53" s="271">
        <v>0.20300177336409478</v>
      </c>
      <c r="I53" s="271">
        <v>0.18328311400281277</v>
      </c>
      <c r="J53" s="271">
        <v>0.16387512830594503</v>
      </c>
      <c r="K53" s="271">
        <v>0.15521614563923289</v>
      </c>
      <c r="L53" s="271">
        <v>0.1578756674699392</v>
      </c>
      <c r="M53" s="271">
        <v>0.18815533771656956</v>
      </c>
      <c r="N53" s="277">
        <v>0.19579669079848699</v>
      </c>
      <c r="O53" s="271">
        <v>0.13532506281066947</v>
      </c>
      <c r="P53" s="271">
        <v>0.1730190352984326</v>
      </c>
      <c r="Q53" s="271">
        <v>0.19419527115166416</v>
      </c>
      <c r="R53" s="271">
        <v>0.17290440678291821</v>
      </c>
      <c r="S53" s="271">
        <v>0.17186832032476046</v>
      </c>
      <c r="T53" s="271">
        <v>0.19240214039582559</v>
      </c>
      <c r="U53" s="271">
        <v>0.15873976551117638</v>
      </c>
      <c r="V53" s="271">
        <v>0.13868902177345344</v>
      </c>
      <c r="W53" s="271">
        <v>0.17680167455148596</v>
      </c>
      <c r="X53" s="271">
        <v>0.26479432787747109</v>
      </c>
      <c r="Y53" s="271">
        <v>0.14177014511586611</v>
      </c>
      <c r="Z53" s="277">
        <v>0.10676322258605379</v>
      </c>
      <c r="AA53" s="271">
        <v>0.21709261049110187</v>
      </c>
      <c r="AB53" s="271">
        <v>0.15903641726158524</v>
      </c>
      <c r="AC53" s="271">
        <v>0.22690750813937438</v>
      </c>
      <c r="AD53" s="271">
        <v>0.24000020123166355</v>
      </c>
      <c r="AE53" s="271">
        <v>0.229505378491209</v>
      </c>
      <c r="AF53" s="271">
        <v>0.24719822311175674</v>
      </c>
      <c r="AG53" s="271">
        <v>0.32078727621536884</v>
      </c>
      <c r="AH53" s="271">
        <v>0.29550247999875845</v>
      </c>
      <c r="AI53" s="271">
        <v>0.31741796106526432</v>
      </c>
      <c r="AJ53" s="271">
        <v>0.27930925937905537</v>
      </c>
      <c r="AK53" s="271">
        <v>0.2686563146501314</v>
      </c>
      <c r="AL53" s="277">
        <v>0.28835361604155152</v>
      </c>
      <c r="AM53" s="271">
        <v>0.26180320699002302</v>
      </c>
      <c r="AN53" s="271">
        <v>0.2588584759278571</v>
      </c>
      <c r="AO53" s="271">
        <v>0.2648403408303493</v>
      </c>
      <c r="AP53" s="271">
        <v>0.28103830846834676</v>
      </c>
      <c r="AQ53" s="271">
        <v>0.24944764059508631</v>
      </c>
      <c r="AR53" s="271">
        <v>0.24510478682344877</v>
      </c>
      <c r="AS53" s="271">
        <v>0.20528136751755821</v>
      </c>
      <c r="AT53" s="271">
        <v>0.25202926449176682</v>
      </c>
      <c r="AU53" s="271">
        <v>0.36000001158531564</v>
      </c>
      <c r="AV53" s="271">
        <v>0.22436866857897297</v>
      </c>
      <c r="AW53" s="271">
        <v>0.24623084480616797</v>
      </c>
      <c r="AX53" s="277">
        <v>0.24078083914762113</v>
      </c>
      <c r="AY53" s="271">
        <v>0.22252033992085932</v>
      </c>
      <c r="AZ53" s="271">
        <v>0.33305273915953276</v>
      </c>
      <c r="BA53" s="271">
        <v>0.28595004646096617</v>
      </c>
      <c r="BB53" s="271">
        <v>0.26401142142810957</v>
      </c>
      <c r="BC53" s="271">
        <v>0.22726477438470746</v>
      </c>
      <c r="BD53" s="271">
        <v>0.31217731468829801</v>
      </c>
      <c r="BE53" s="271">
        <v>0.21673628255005895</v>
      </c>
      <c r="BF53" s="271">
        <v>0.21935291155914013</v>
      </c>
      <c r="BG53" s="271">
        <v>0.199485394011197</v>
      </c>
      <c r="BH53" s="271">
        <v>0.20089612391218239</v>
      </c>
      <c r="BI53" s="271">
        <v>0.23726942556499542</v>
      </c>
      <c r="BJ53" s="277">
        <v>0.20514284451362436</v>
      </c>
      <c r="BK53" s="298">
        <v>0.20724235353921899</v>
      </c>
      <c r="BL53" s="271">
        <v>0.21086784024601021</v>
      </c>
      <c r="BM53" s="271">
        <v>0.21233913956804767</v>
      </c>
      <c r="BN53" s="271">
        <v>0.20606172762343594</v>
      </c>
      <c r="BO53" s="271">
        <v>0.23536020503533112</v>
      </c>
      <c r="BP53" s="271">
        <v>0.20073213942429208</v>
      </c>
      <c r="BQ53" s="271">
        <v>0.21220184279313464</v>
      </c>
      <c r="BR53" s="271">
        <v>0.2276301607341801</v>
      </c>
      <c r="BS53" s="271">
        <v>0.22964238114378482</v>
      </c>
      <c r="BT53" s="271">
        <v>0.22406937868183666</v>
      </c>
      <c r="BU53" s="271">
        <v>0.21462452279877442</v>
      </c>
      <c r="BV53" s="271">
        <v>0.20649871836232894</v>
      </c>
      <c r="BW53" s="298">
        <v>0.21833099265069264</v>
      </c>
      <c r="BX53" s="271">
        <v>0.21923875887778912</v>
      </c>
      <c r="BY53" s="271">
        <v>0.19988155182737083</v>
      </c>
      <c r="BZ53" s="271">
        <v>0.20348088681394616</v>
      </c>
      <c r="CA53" s="271">
        <v>0.21265730753492931</v>
      </c>
      <c r="CB53" s="271">
        <v>0.21168785690478858</v>
      </c>
      <c r="CC53" s="271">
        <v>0.21431942039458415</v>
      </c>
      <c r="CD53" s="271">
        <v>0.2248026079384251</v>
      </c>
      <c r="CE53" s="271">
        <v>0.20511392570106871</v>
      </c>
      <c r="CF53" s="271">
        <v>0.22141430851493973</v>
      </c>
      <c r="CG53" s="271">
        <v>0.23161033412101648</v>
      </c>
      <c r="CH53" s="323">
        <v>0.20571777146541631</v>
      </c>
    </row>
    <row r="54" spans="2:86" ht="15" customHeight="1" x14ac:dyDescent="0.2">
      <c r="B54" s="314" t="s">
        <v>146</v>
      </c>
      <c r="C54" s="271" t="s">
        <v>142</v>
      </c>
      <c r="D54" s="271" t="s">
        <v>142</v>
      </c>
      <c r="E54" s="271" t="s">
        <v>142</v>
      </c>
      <c r="F54" s="271" t="s">
        <v>142</v>
      </c>
      <c r="G54" s="271" t="s">
        <v>142</v>
      </c>
      <c r="H54" s="271" t="s">
        <v>142</v>
      </c>
      <c r="I54" s="271" t="s">
        <v>142</v>
      </c>
      <c r="J54" s="271" t="s">
        <v>142</v>
      </c>
      <c r="K54" s="271" t="s">
        <v>142</v>
      </c>
      <c r="L54" s="271" t="s">
        <v>142</v>
      </c>
      <c r="M54" s="271" t="s">
        <v>142</v>
      </c>
      <c r="N54" s="277" t="s">
        <v>142</v>
      </c>
      <c r="O54" s="271" t="s">
        <v>142</v>
      </c>
      <c r="P54" s="271" t="s">
        <v>142</v>
      </c>
      <c r="Q54" s="271" t="s">
        <v>142</v>
      </c>
      <c r="R54" s="271" t="s">
        <v>142</v>
      </c>
      <c r="S54" s="271" t="s">
        <v>142</v>
      </c>
      <c r="T54" s="271" t="s">
        <v>142</v>
      </c>
      <c r="U54" s="271" t="s">
        <v>142</v>
      </c>
      <c r="V54" s="271" t="s">
        <v>142</v>
      </c>
      <c r="W54" s="271" t="s">
        <v>142</v>
      </c>
      <c r="X54" s="271" t="s">
        <v>142</v>
      </c>
      <c r="Y54" s="271" t="s">
        <v>142</v>
      </c>
      <c r="Z54" s="277" t="s">
        <v>142</v>
      </c>
      <c r="AA54" s="271" t="s">
        <v>142</v>
      </c>
      <c r="AB54" s="271" t="s">
        <v>142</v>
      </c>
      <c r="AC54" s="271" t="s">
        <v>142</v>
      </c>
      <c r="AD54" s="271" t="s">
        <v>142</v>
      </c>
      <c r="AE54" s="271" t="s">
        <v>142</v>
      </c>
      <c r="AF54" s="271" t="s">
        <v>142</v>
      </c>
      <c r="AG54" s="271" t="s">
        <v>142</v>
      </c>
      <c r="AH54" s="271" t="s">
        <v>142</v>
      </c>
      <c r="AI54" s="271" t="s">
        <v>142</v>
      </c>
      <c r="AJ54" s="271" t="s">
        <v>142</v>
      </c>
      <c r="AK54" s="271" t="s">
        <v>142</v>
      </c>
      <c r="AL54" s="277" t="s">
        <v>142</v>
      </c>
      <c r="AM54" s="271" t="s">
        <v>142</v>
      </c>
      <c r="AN54" s="271" t="s">
        <v>142</v>
      </c>
      <c r="AO54" s="271" t="s">
        <v>142</v>
      </c>
      <c r="AP54" s="271" t="s">
        <v>142</v>
      </c>
      <c r="AQ54" s="271" t="s">
        <v>142</v>
      </c>
      <c r="AR54" s="271" t="s">
        <v>142</v>
      </c>
      <c r="AS54" s="271" t="s">
        <v>142</v>
      </c>
      <c r="AT54" s="271" t="s">
        <v>142</v>
      </c>
      <c r="AU54" s="271" t="s">
        <v>142</v>
      </c>
      <c r="AV54" s="271" t="s">
        <v>142</v>
      </c>
      <c r="AW54" s="271" t="s">
        <v>142</v>
      </c>
      <c r="AX54" s="277" t="s">
        <v>142</v>
      </c>
      <c r="AY54" s="271" t="s">
        <v>142</v>
      </c>
      <c r="AZ54" s="271" t="s">
        <v>142</v>
      </c>
      <c r="BA54" s="271" t="s">
        <v>142</v>
      </c>
      <c r="BB54" s="271" t="s">
        <v>142</v>
      </c>
      <c r="BC54" s="271" t="s">
        <v>142</v>
      </c>
      <c r="BD54" s="271" t="s">
        <v>142</v>
      </c>
      <c r="BE54" s="271" t="s">
        <v>142</v>
      </c>
      <c r="BF54" s="271" t="s">
        <v>142</v>
      </c>
      <c r="BG54" s="271" t="s">
        <v>142</v>
      </c>
      <c r="BH54" s="271" t="s">
        <v>142</v>
      </c>
      <c r="BI54" s="271" t="s">
        <v>142</v>
      </c>
      <c r="BJ54" s="277" t="s">
        <v>142</v>
      </c>
      <c r="BK54" s="298" t="s">
        <v>142</v>
      </c>
      <c r="BL54" s="271" t="s">
        <v>142</v>
      </c>
      <c r="BM54" s="271" t="s">
        <v>142</v>
      </c>
      <c r="BN54" s="271" t="s">
        <v>142</v>
      </c>
      <c r="BO54" s="271" t="s">
        <v>142</v>
      </c>
      <c r="BP54" s="271" t="s">
        <v>142</v>
      </c>
      <c r="BQ54" s="271" t="s">
        <v>142</v>
      </c>
      <c r="BR54" s="271" t="s">
        <v>142</v>
      </c>
      <c r="BS54" s="271" t="s">
        <v>142</v>
      </c>
      <c r="BT54" s="271" t="s">
        <v>142</v>
      </c>
      <c r="BU54" s="271" t="s">
        <v>142</v>
      </c>
      <c r="BV54" s="271" t="s">
        <v>142</v>
      </c>
      <c r="BW54" s="298" t="s">
        <v>142</v>
      </c>
      <c r="BX54" s="271" t="s">
        <v>142</v>
      </c>
      <c r="BY54" s="271" t="s">
        <v>142</v>
      </c>
      <c r="BZ54" s="271" t="s">
        <v>142</v>
      </c>
      <c r="CA54" s="271" t="s">
        <v>142</v>
      </c>
      <c r="CB54" s="271" t="s">
        <v>142</v>
      </c>
      <c r="CC54" s="271" t="s">
        <v>142</v>
      </c>
      <c r="CD54" s="271" t="s">
        <v>142</v>
      </c>
      <c r="CE54" s="271" t="s">
        <v>142</v>
      </c>
      <c r="CF54" s="271" t="s">
        <v>142</v>
      </c>
      <c r="CG54" s="271" t="s">
        <v>142</v>
      </c>
      <c r="CH54" s="323" t="s">
        <v>142</v>
      </c>
    </row>
    <row r="55" spans="2:86" ht="15" customHeight="1" x14ac:dyDescent="0.2">
      <c r="B55" s="314" t="s">
        <v>147</v>
      </c>
      <c r="C55" s="271">
        <v>0.19379845216800903</v>
      </c>
      <c r="D55" s="271">
        <v>0.17446871352751583</v>
      </c>
      <c r="E55" s="271">
        <v>0.19127540258494011</v>
      </c>
      <c r="F55" s="271">
        <v>0.18161367206903606</v>
      </c>
      <c r="G55" s="271">
        <v>0.18637114279253442</v>
      </c>
      <c r="H55" s="271">
        <v>0.20387942656888616</v>
      </c>
      <c r="I55" s="271">
        <v>0.17867125630968456</v>
      </c>
      <c r="J55" s="271">
        <v>0.16994177094165375</v>
      </c>
      <c r="K55" s="271">
        <v>0.19011186851215633</v>
      </c>
      <c r="L55" s="271">
        <v>0.19000303495679885</v>
      </c>
      <c r="M55" s="271">
        <v>0.19319632835263056</v>
      </c>
      <c r="N55" s="277">
        <v>0.209999999527508</v>
      </c>
      <c r="O55" s="271">
        <v>0.19082820880651707</v>
      </c>
      <c r="P55" s="271">
        <v>0.17228959146551134</v>
      </c>
      <c r="Q55" s="271">
        <v>0.19452553239127487</v>
      </c>
      <c r="R55" s="271">
        <v>0.17057599529662884</v>
      </c>
      <c r="S55" s="271">
        <v>0.19031996139687155</v>
      </c>
      <c r="T55" s="271">
        <v>0.20128165040535342</v>
      </c>
      <c r="U55" s="271">
        <v>0.19730929489698623</v>
      </c>
      <c r="V55" s="271">
        <v>0.25288759555785228</v>
      </c>
      <c r="W55" s="271">
        <v>0.15062112076579848</v>
      </c>
      <c r="X55" s="271">
        <v>0.2495312721259792</v>
      </c>
      <c r="Y55" s="271">
        <v>0.1352701894659713</v>
      </c>
      <c r="Z55" s="277">
        <v>0.10500000514815387</v>
      </c>
      <c r="AA55" s="271">
        <v>0.24000005417689049</v>
      </c>
      <c r="AB55" s="271">
        <v>0.15903641726158524</v>
      </c>
      <c r="AC55" s="271">
        <v>0.20999999226039739</v>
      </c>
      <c r="AD55" s="271">
        <v>0.24000020123166355</v>
      </c>
      <c r="AE55" s="271">
        <v>0.19999999999999998</v>
      </c>
      <c r="AF55" s="271">
        <v>0.23424580238440001</v>
      </c>
      <c r="AG55" s="271" t="s">
        <v>142</v>
      </c>
      <c r="AH55" s="271">
        <v>0.25841843175226736</v>
      </c>
      <c r="AI55" s="271" t="s">
        <v>142</v>
      </c>
      <c r="AJ55" s="271">
        <v>0.22999999944719987</v>
      </c>
      <c r="AK55" s="271">
        <v>0.24000000063652782</v>
      </c>
      <c r="AL55" s="277">
        <v>0.19999999609858685</v>
      </c>
      <c r="AM55" s="271">
        <v>0.21000000250831885</v>
      </c>
      <c r="AN55" s="271">
        <v>0.2100000024454963</v>
      </c>
      <c r="AO55" s="271">
        <v>0.21000000258104232</v>
      </c>
      <c r="AP55" s="271">
        <v>0.23999999891184118</v>
      </c>
      <c r="AQ55" s="271">
        <v>0.20569800219762585</v>
      </c>
      <c r="AR55" s="271">
        <v>0.19669999982271461</v>
      </c>
      <c r="AS55" s="271">
        <v>0.18000000123722074</v>
      </c>
      <c r="AT55" s="271">
        <v>0.18794298187354991</v>
      </c>
      <c r="AU55" s="271" t="s">
        <v>142</v>
      </c>
      <c r="AV55" s="271">
        <v>0.19052272186485389</v>
      </c>
      <c r="AW55" s="271">
        <v>0.19085891688826512</v>
      </c>
      <c r="AX55" s="277">
        <v>0.19102426400854713</v>
      </c>
      <c r="AY55" s="271">
        <v>0.18999999968607945</v>
      </c>
      <c r="AZ55" s="271">
        <v>0.27000000036245014</v>
      </c>
      <c r="BA55" s="271">
        <v>0.2491362961817708</v>
      </c>
      <c r="BB55" s="271">
        <v>0.19286172529318116</v>
      </c>
      <c r="BC55" s="271">
        <v>0.20201025573151873</v>
      </c>
      <c r="BD55" s="271">
        <v>0.20000000218871603</v>
      </c>
      <c r="BE55" s="271">
        <v>0.1926830461221892</v>
      </c>
      <c r="BF55" s="271">
        <v>0.19681504908313963</v>
      </c>
      <c r="BG55" s="271">
        <v>0.19440683349321541</v>
      </c>
      <c r="BH55" s="271">
        <v>0.1974610477568785</v>
      </c>
      <c r="BI55" s="271">
        <v>0.19363465704583654</v>
      </c>
      <c r="BJ55" s="277">
        <v>0.20000000148073779</v>
      </c>
      <c r="BK55" s="298">
        <v>0.20429125658998637</v>
      </c>
      <c r="BL55" s="271">
        <v>0.20000000035352028</v>
      </c>
      <c r="BM55" s="271">
        <v>0.19880902465689518</v>
      </c>
      <c r="BN55" s="271">
        <v>0.20243484809334178</v>
      </c>
      <c r="BO55" s="271">
        <v>0.19883387371417582</v>
      </c>
      <c r="BP55" s="271">
        <v>0.18899513304133755</v>
      </c>
      <c r="BQ55" s="271">
        <v>0.19919840806816125</v>
      </c>
      <c r="BR55" s="271">
        <v>0.20164572182372231</v>
      </c>
      <c r="BS55" s="271">
        <v>0.20323578477555343</v>
      </c>
      <c r="BT55" s="271">
        <v>0.20407481542678513</v>
      </c>
      <c r="BU55" s="271">
        <v>0.2027715749209128</v>
      </c>
      <c r="BV55" s="271">
        <v>0.19810396384627132</v>
      </c>
      <c r="BW55" s="298">
        <v>0.20175548837706433</v>
      </c>
      <c r="BX55" s="271">
        <v>0.20447873455710533</v>
      </c>
      <c r="BY55" s="271">
        <v>0.19845112699710474</v>
      </c>
      <c r="BZ55" s="271">
        <v>0.19774271984225752</v>
      </c>
      <c r="CA55" s="271">
        <v>0.20816129624139582</v>
      </c>
      <c r="CB55" s="271">
        <v>0.19858553346150939</v>
      </c>
      <c r="CC55" s="271">
        <v>0.21064691466446012</v>
      </c>
      <c r="CD55" s="271">
        <v>0.21871521390822671</v>
      </c>
      <c r="CE55" s="271">
        <v>0.20126925829188955</v>
      </c>
      <c r="CF55" s="271">
        <v>0.20720469797161378</v>
      </c>
      <c r="CG55" s="271">
        <v>0.20647936665168062</v>
      </c>
      <c r="CH55" s="323">
        <v>0.2021710699230643</v>
      </c>
    </row>
    <row r="56" spans="2:86" ht="15" hidden="1" customHeight="1" x14ac:dyDescent="0.2">
      <c r="B56" s="314" t="s">
        <v>156</v>
      </c>
      <c r="C56" s="281" t="s">
        <v>142</v>
      </c>
      <c r="D56" s="281" t="s">
        <v>142</v>
      </c>
      <c r="E56" s="281" t="s">
        <v>142</v>
      </c>
      <c r="F56" s="281" t="s">
        <v>142</v>
      </c>
      <c r="G56" s="281" t="s">
        <v>142</v>
      </c>
      <c r="H56" s="281" t="s">
        <v>142</v>
      </c>
      <c r="I56" s="281" t="s">
        <v>142</v>
      </c>
      <c r="J56" s="281" t="s">
        <v>142</v>
      </c>
      <c r="K56" s="281" t="s">
        <v>142</v>
      </c>
      <c r="L56" s="281" t="s">
        <v>142</v>
      </c>
      <c r="M56" s="281" t="s">
        <v>142</v>
      </c>
      <c r="N56" s="282" t="s">
        <v>142</v>
      </c>
      <c r="O56" s="281" t="s">
        <v>142</v>
      </c>
      <c r="P56" s="281" t="s">
        <v>142</v>
      </c>
      <c r="Q56" s="281" t="s">
        <v>142</v>
      </c>
      <c r="R56" s="281" t="s">
        <v>142</v>
      </c>
      <c r="S56" s="281" t="s">
        <v>142</v>
      </c>
      <c r="T56" s="281" t="s">
        <v>142</v>
      </c>
      <c r="U56" s="281" t="s">
        <v>142</v>
      </c>
      <c r="V56" s="281" t="s">
        <v>142</v>
      </c>
      <c r="W56" s="281" t="s">
        <v>142</v>
      </c>
      <c r="X56" s="281" t="s">
        <v>142</v>
      </c>
      <c r="Y56" s="281" t="s">
        <v>142</v>
      </c>
      <c r="Z56" s="282" t="s">
        <v>142</v>
      </c>
      <c r="AA56" s="271" t="s">
        <v>142</v>
      </c>
      <c r="AB56" s="271" t="s">
        <v>142</v>
      </c>
      <c r="AC56" s="271" t="s">
        <v>142</v>
      </c>
      <c r="AD56" s="271" t="s">
        <v>142</v>
      </c>
      <c r="AE56" s="271" t="s">
        <v>142</v>
      </c>
      <c r="AF56" s="271" t="s">
        <v>142</v>
      </c>
      <c r="AG56" s="271" t="s">
        <v>142</v>
      </c>
      <c r="AH56" s="271" t="s">
        <v>142</v>
      </c>
      <c r="AI56" s="271" t="s">
        <v>142</v>
      </c>
      <c r="AJ56" s="271" t="s">
        <v>142</v>
      </c>
      <c r="AK56" s="271" t="s">
        <v>142</v>
      </c>
      <c r="AL56" s="277" t="s">
        <v>142</v>
      </c>
      <c r="AM56" s="271" t="s">
        <v>142</v>
      </c>
      <c r="AN56" s="271" t="s">
        <v>142</v>
      </c>
      <c r="AO56" s="271" t="s">
        <v>142</v>
      </c>
      <c r="AP56" s="271" t="s">
        <v>142</v>
      </c>
      <c r="AQ56" s="271" t="s">
        <v>142</v>
      </c>
      <c r="AR56" s="271" t="s">
        <v>142</v>
      </c>
      <c r="AS56" s="271" t="s">
        <v>142</v>
      </c>
      <c r="AT56" s="271" t="s">
        <v>142</v>
      </c>
      <c r="AU56" s="271" t="s">
        <v>142</v>
      </c>
      <c r="AV56" s="271" t="s">
        <v>142</v>
      </c>
      <c r="AW56" s="271" t="s">
        <v>142</v>
      </c>
      <c r="AX56" s="277" t="s">
        <v>142</v>
      </c>
      <c r="AY56" s="271" t="s">
        <v>142</v>
      </c>
      <c r="AZ56" s="271" t="s">
        <v>142</v>
      </c>
      <c r="BA56" s="271" t="s">
        <v>142</v>
      </c>
      <c r="BB56" s="271" t="s">
        <v>142</v>
      </c>
      <c r="BC56" s="271" t="s">
        <v>142</v>
      </c>
      <c r="BD56" s="271" t="s">
        <v>142</v>
      </c>
      <c r="BE56" s="271" t="s">
        <v>142</v>
      </c>
      <c r="BF56" s="271" t="s">
        <v>142</v>
      </c>
      <c r="BG56" s="271" t="s">
        <v>142</v>
      </c>
      <c r="BH56" s="271" t="s">
        <v>142</v>
      </c>
      <c r="BI56" s="271" t="s">
        <v>142</v>
      </c>
      <c r="BJ56" s="277">
        <v>0</v>
      </c>
      <c r="BK56" s="298">
        <v>0</v>
      </c>
      <c r="BL56" s="271">
        <v>0</v>
      </c>
      <c r="BM56" s="271">
        <v>0</v>
      </c>
      <c r="BN56" s="271">
        <v>0</v>
      </c>
      <c r="BO56" s="271">
        <v>0</v>
      </c>
      <c r="BP56" s="271">
        <v>0</v>
      </c>
      <c r="BQ56" s="271">
        <v>0</v>
      </c>
      <c r="BR56" s="271">
        <v>0</v>
      </c>
      <c r="BS56" s="271">
        <v>0</v>
      </c>
      <c r="BT56" s="271">
        <v>0</v>
      </c>
      <c r="BU56" s="271">
        <v>0</v>
      </c>
      <c r="BV56" s="271">
        <v>0</v>
      </c>
      <c r="BW56" s="298">
        <v>0</v>
      </c>
      <c r="BX56" s="271">
        <v>0</v>
      </c>
      <c r="BY56" s="271">
        <v>0</v>
      </c>
      <c r="BZ56" s="271">
        <v>0</v>
      </c>
      <c r="CA56" s="271">
        <v>0</v>
      </c>
      <c r="CB56" s="271">
        <v>0</v>
      </c>
      <c r="CC56" s="271">
        <v>0</v>
      </c>
      <c r="CD56" s="271">
        <v>0</v>
      </c>
      <c r="CE56" s="271">
        <v>0</v>
      </c>
      <c r="CF56" s="271">
        <v>0</v>
      </c>
      <c r="CG56" s="271">
        <v>0</v>
      </c>
      <c r="CH56" s="323">
        <v>0</v>
      </c>
    </row>
    <row r="57" spans="2:86" ht="15" hidden="1" customHeight="1" x14ac:dyDescent="0.2">
      <c r="B57" s="314" t="s">
        <v>148</v>
      </c>
      <c r="C57" s="271" t="s">
        <v>142</v>
      </c>
      <c r="D57" s="271" t="s">
        <v>142</v>
      </c>
      <c r="E57" s="271" t="s">
        <v>142</v>
      </c>
      <c r="F57" s="271" t="s">
        <v>142</v>
      </c>
      <c r="G57" s="271" t="s">
        <v>142</v>
      </c>
      <c r="H57" s="271" t="s">
        <v>142</v>
      </c>
      <c r="I57" s="271" t="s">
        <v>142</v>
      </c>
      <c r="J57" s="271" t="s">
        <v>142</v>
      </c>
      <c r="K57" s="271" t="s">
        <v>142</v>
      </c>
      <c r="L57" s="271" t="s">
        <v>142</v>
      </c>
      <c r="M57" s="271" t="s">
        <v>142</v>
      </c>
      <c r="N57" s="277" t="s">
        <v>142</v>
      </c>
      <c r="O57" s="271" t="s">
        <v>142</v>
      </c>
      <c r="P57" s="271" t="s">
        <v>142</v>
      </c>
      <c r="Q57" s="271" t="s">
        <v>142</v>
      </c>
      <c r="R57" s="271" t="s">
        <v>142</v>
      </c>
      <c r="S57" s="271" t="s">
        <v>142</v>
      </c>
      <c r="T57" s="271" t="s">
        <v>142</v>
      </c>
      <c r="U57" s="271" t="s">
        <v>142</v>
      </c>
      <c r="V57" s="271" t="s">
        <v>142</v>
      </c>
      <c r="W57" s="271" t="s">
        <v>142</v>
      </c>
      <c r="X57" s="271" t="s">
        <v>142</v>
      </c>
      <c r="Y57" s="271" t="s">
        <v>142</v>
      </c>
      <c r="Z57" s="277" t="s">
        <v>142</v>
      </c>
      <c r="AA57" s="271" t="s">
        <v>142</v>
      </c>
      <c r="AB57" s="271" t="s">
        <v>142</v>
      </c>
      <c r="AC57" s="271" t="s">
        <v>142</v>
      </c>
      <c r="AD57" s="271" t="s">
        <v>142</v>
      </c>
      <c r="AE57" s="271" t="s">
        <v>142</v>
      </c>
      <c r="AF57" s="271" t="s">
        <v>142</v>
      </c>
      <c r="AG57" s="271" t="s">
        <v>142</v>
      </c>
      <c r="AH57" s="271" t="s">
        <v>142</v>
      </c>
      <c r="AI57" s="271" t="s">
        <v>142</v>
      </c>
      <c r="AJ57" s="271" t="s">
        <v>142</v>
      </c>
      <c r="AK57" s="271" t="s">
        <v>142</v>
      </c>
      <c r="AL57" s="277" t="s">
        <v>142</v>
      </c>
      <c r="AM57" s="271" t="s">
        <v>142</v>
      </c>
      <c r="AN57" s="271" t="s">
        <v>142</v>
      </c>
      <c r="AO57" s="271" t="s">
        <v>142</v>
      </c>
      <c r="AP57" s="271" t="s">
        <v>142</v>
      </c>
      <c r="AQ57" s="271" t="s">
        <v>142</v>
      </c>
      <c r="AR57" s="271" t="s">
        <v>142</v>
      </c>
      <c r="AS57" s="271" t="s">
        <v>142</v>
      </c>
      <c r="AT57" s="271" t="s">
        <v>142</v>
      </c>
      <c r="AU57" s="271" t="s">
        <v>142</v>
      </c>
      <c r="AV57" s="271" t="s">
        <v>142</v>
      </c>
      <c r="AW57" s="271" t="s">
        <v>142</v>
      </c>
      <c r="AX57" s="277" t="s">
        <v>142</v>
      </c>
      <c r="AY57" s="271" t="s">
        <v>142</v>
      </c>
      <c r="AZ57" s="271" t="s">
        <v>142</v>
      </c>
      <c r="BA57" s="271" t="s">
        <v>142</v>
      </c>
      <c r="BB57" s="271" t="s">
        <v>142</v>
      </c>
      <c r="BC57" s="271" t="s">
        <v>142</v>
      </c>
      <c r="BD57" s="271" t="s">
        <v>142</v>
      </c>
      <c r="BE57" s="271" t="s">
        <v>142</v>
      </c>
      <c r="BF57" s="271" t="s">
        <v>142</v>
      </c>
      <c r="BG57" s="271" t="s">
        <v>142</v>
      </c>
      <c r="BH57" s="271" t="s">
        <v>142</v>
      </c>
      <c r="BI57" s="271" t="s">
        <v>142</v>
      </c>
      <c r="BJ57" s="277">
        <v>0</v>
      </c>
      <c r="BK57" s="298">
        <v>0</v>
      </c>
      <c r="BL57" s="271">
        <v>0</v>
      </c>
      <c r="BM57" s="271">
        <v>0</v>
      </c>
      <c r="BN57" s="271">
        <v>0</v>
      </c>
      <c r="BO57" s="271">
        <v>0</v>
      </c>
      <c r="BP57" s="271">
        <v>0</v>
      </c>
      <c r="BQ57" s="271">
        <v>0</v>
      </c>
      <c r="BR57" s="271">
        <v>0</v>
      </c>
      <c r="BS57" s="271">
        <v>0</v>
      </c>
      <c r="BT57" s="271">
        <v>0</v>
      </c>
      <c r="BU57" s="271">
        <v>0</v>
      </c>
      <c r="BV57" s="271">
        <v>0</v>
      </c>
      <c r="BW57" s="298">
        <v>0</v>
      </c>
      <c r="BX57" s="271">
        <v>0</v>
      </c>
      <c r="BY57" s="271">
        <v>0</v>
      </c>
      <c r="BZ57" s="271">
        <v>0</v>
      </c>
      <c r="CA57" s="271">
        <v>0</v>
      </c>
      <c r="CB57" s="271">
        <v>0</v>
      </c>
      <c r="CC57" s="271">
        <v>0</v>
      </c>
      <c r="CD57" s="271">
        <v>0</v>
      </c>
      <c r="CE57" s="271">
        <v>0</v>
      </c>
      <c r="CF57" s="271">
        <v>0</v>
      </c>
      <c r="CG57" s="271">
        <v>0</v>
      </c>
      <c r="CH57" s="323">
        <v>0</v>
      </c>
    </row>
    <row r="58" spans="2:86" ht="15" customHeight="1" x14ac:dyDescent="0.2">
      <c r="B58" s="314" t="s">
        <v>172</v>
      </c>
      <c r="C58" s="271">
        <v>0.3000020075080802</v>
      </c>
      <c r="D58" s="271" t="s">
        <v>142</v>
      </c>
      <c r="E58" s="271" t="s">
        <v>142</v>
      </c>
      <c r="F58" s="271" t="s">
        <v>142</v>
      </c>
      <c r="G58" s="271" t="s">
        <v>142</v>
      </c>
      <c r="H58" s="271" t="s">
        <v>142</v>
      </c>
      <c r="I58" s="271" t="s">
        <v>142</v>
      </c>
      <c r="J58" s="271" t="s">
        <v>142</v>
      </c>
      <c r="K58" s="271" t="s">
        <v>142</v>
      </c>
      <c r="L58" s="271">
        <v>0.20999998789135152</v>
      </c>
      <c r="M58" s="271" t="s">
        <v>142</v>
      </c>
      <c r="N58" s="277" t="s">
        <v>142</v>
      </c>
      <c r="O58" s="271">
        <v>0.29999923513484572</v>
      </c>
      <c r="P58" s="271" t="s">
        <v>142</v>
      </c>
      <c r="Q58" s="271" t="s">
        <v>142</v>
      </c>
      <c r="R58" s="271" t="s">
        <v>142</v>
      </c>
      <c r="S58" s="271" t="s">
        <v>142</v>
      </c>
      <c r="T58" s="271" t="s">
        <v>142</v>
      </c>
      <c r="U58" s="271" t="s">
        <v>142</v>
      </c>
      <c r="V58" s="271" t="s">
        <v>142</v>
      </c>
      <c r="W58" s="271" t="s">
        <v>142</v>
      </c>
      <c r="X58" s="271" t="s">
        <v>142</v>
      </c>
      <c r="Y58" s="271" t="s">
        <v>142</v>
      </c>
      <c r="Z58" s="277" t="s">
        <v>142</v>
      </c>
      <c r="AA58" s="271" t="s">
        <v>142</v>
      </c>
      <c r="AB58" s="271" t="s">
        <v>142</v>
      </c>
      <c r="AC58" s="271" t="s">
        <v>142</v>
      </c>
      <c r="AD58" s="271" t="s">
        <v>142</v>
      </c>
      <c r="AE58" s="271" t="s">
        <v>142</v>
      </c>
      <c r="AF58" s="271" t="s">
        <v>142</v>
      </c>
      <c r="AG58" s="271" t="s">
        <v>142</v>
      </c>
      <c r="AH58" s="271" t="s">
        <v>142</v>
      </c>
      <c r="AI58" s="271" t="s">
        <v>142</v>
      </c>
      <c r="AJ58" s="271" t="s">
        <v>142</v>
      </c>
      <c r="AK58" s="271" t="s">
        <v>142</v>
      </c>
      <c r="AL58" s="277" t="s">
        <v>142</v>
      </c>
      <c r="AM58" s="271" t="s">
        <v>142</v>
      </c>
      <c r="AN58" s="271" t="s">
        <v>142</v>
      </c>
      <c r="AO58" s="271" t="s">
        <v>142</v>
      </c>
      <c r="AP58" s="271" t="s">
        <v>142</v>
      </c>
      <c r="AQ58" s="271" t="s">
        <v>142</v>
      </c>
      <c r="AR58" s="271" t="s">
        <v>142</v>
      </c>
      <c r="AS58" s="271" t="s">
        <v>142</v>
      </c>
      <c r="AT58" s="271" t="s">
        <v>142</v>
      </c>
      <c r="AU58" s="271" t="s">
        <v>142</v>
      </c>
      <c r="AV58" s="271" t="s">
        <v>142</v>
      </c>
      <c r="AW58" s="271" t="s">
        <v>142</v>
      </c>
      <c r="AX58" s="277" t="s">
        <v>142</v>
      </c>
      <c r="AY58" s="271" t="s">
        <v>142</v>
      </c>
      <c r="AZ58" s="271" t="s">
        <v>142</v>
      </c>
      <c r="BA58" s="271" t="s">
        <v>142</v>
      </c>
      <c r="BB58" s="271" t="s">
        <v>142</v>
      </c>
      <c r="BC58" s="271" t="s">
        <v>142</v>
      </c>
      <c r="BD58" s="271" t="s">
        <v>142</v>
      </c>
      <c r="BE58" s="271" t="s">
        <v>142</v>
      </c>
      <c r="BF58" s="271" t="s">
        <v>142</v>
      </c>
      <c r="BG58" s="271" t="s">
        <v>142</v>
      </c>
      <c r="BH58" s="271" t="s">
        <v>142</v>
      </c>
      <c r="BI58" s="271" t="s">
        <v>142</v>
      </c>
      <c r="BJ58" s="277" t="s">
        <v>142</v>
      </c>
      <c r="BK58" s="298" t="s">
        <v>142</v>
      </c>
      <c r="BL58" s="271" t="s">
        <v>142</v>
      </c>
      <c r="BM58" s="271" t="s">
        <v>142</v>
      </c>
      <c r="BN58" s="271" t="s">
        <v>142</v>
      </c>
      <c r="BO58" s="271" t="s">
        <v>142</v>
      </c>
      <c r="BP58" s="271" t="s">
        <v>142</v>
      </c>
      <c r="BQ58" s="271" t="s">
        <v>142</v>
      </c>
      <c r="BR58" s="271" t="s">
        <v>142</v>
      </c>
      <c r="BS58" s="271" t="s">
        <v>142</v>
      </c>
      <c r="BT58" s="271" t="s">
        <v>142</v>
      </c>
      <c r="BU58" s="271" t="s">
        <v>142</v>
      </c>
      <c r="BV58" s="271" t="s">
        <v>142</v>
      </c>
      <c r="BW58" s="298" t="s">
        <v>142</v>
      </c>
      <c r="BX58" s="271" t="s">
        <v>142</v>
      </c>
      <c r="BY58" s="271" t="s">
        <v>142</v>
      </c>
      <c r="BZ58" s="271" t="s">
        <v>142</v>
      </c>
      <c r="CA58" s="271" t="s">
        <v>142</v>
      </c>
      <c r="CB58" s="271" t="s">
        <v>142</v>
      </c>
      <c r="CC58" s="271" t="s">
        <v>142</v>
      </c>
      <c r="CD58" s="271" t="s">
        <v>142</v>
      </c>
      <c r="CE58" s="271" t="s">
        <v>142</v>
      </c>
      <c r="CF58" s="271" t="s">
        <v>142</v>
      </c>
      <c r="CG58" s="271" t="s">
        <v>142</v>
      </c>
      <c r="CH58" s="323" t="s">
        <v>142</v>
      </c>
    </row>
    <row r="59" spans="2:86" ht="15" customHeight="1" x14ac:dyDescent="0.2">
      <c r="B59" s="314" t="s">
        <v>149</v>
      </c>
      <c r="C59" s="271">
        <v>0.10498073063444362</v>
      </c>
      <c r="D59" s="271">
        <v>0.23999999687619483</v>
      </c>
      <c r="E59" s="271">
        <v>0.23999987595740094</v>
      </c>
      <c r="F59" s="271">
        <v>0.2400000152455932</v>
      </c>
      <c r="G59" s="271">
        <v>0.24361449942251298</v>
      </c>
      <c r="H59" s="271">
        <v>0.21354063154818786</v>
      </c>
      <c r="I59" s="271">
        <v>0.19396394504594786</v>
      </c>
      <c r="J59" s="271">
        <v>0.19040002398285924</v>
      </c>
      <c r="K59" s="271">
        <v>0.13946003885731778</v>
      </c>
      <c r="L59" s="271">
        <v>0.21470982842816971</v>
      </c>
      <c r="M59" s="271">
        <v>0.20602957560670215</v>
      </c>
      <c r="N59" s="277">
        <v>0.19620310949478978</v>
      </c>
      <c r="O59" s="271">
        <v>0.23999998382223436</v>
      </c>
      <c r="P59" s="271">
        <v>0.21030389519193937</v>
      </c>
      <c r="Q59" s="271">
        <v>0.23586574695931461</v>
      </c>
      <c r="R59" s="271">
        <v>0.22543980942119163</v>
      </c>
      <c r="S59" s="271">
        <v>0.35198961646161708</v>
      </c>
      <c r="T59" s="271">
        <v>0.30129817195128167</v>
      </c>
      <c r="U59" s="271">
        <v>0.31019537132876113</v>
      </c>
      <c r="V59" s="271">
        <v>0.36000003364061861</v>
      </c>
      <c r="W59" s="271">
        <v>0.33126547987590638</v>
      </c>
      <c r="X59" s="271">
        <v>0.25382821509491371</v>
      </c>
      <c r="Y59" s="271" t="s">
        <v>142</v>
      </c>
      <c r="Z59" s="277">
        <v>0.29000040912280922</v>
      </c>
      <c r="AA59" s="271" t="s">
        <v>142</v>
      </c>
      <c r="AB59" s="271" t="s">
        <v>142</v>
      </c>
      <c r="AC59" s="271">
        <v>0.36</v>
      </c>
      <c r="AD59" s="271" t="s">
        <v>142</v>
      </c>
      <c r="AE59" s="271">
        <v>0.35999983865191887</v>
      </c>
      <c r="AF59" s="271">
        <v>0.34157025031362803</v>
      </c>
      <c r="AG59" s="271">
        <v>0.32078727621536884</v>
      </c>
      <c r="AH59" s="271">
        <v>0.36000000871576765</v>
      </c>
      <c r="AI59" s="271">
        <v>0.31741796106526432</v>
      </c>
      <c r="AJ59" s="271">
        <v>0.36000000120615211</v>
      </c>
      <c r="AK59" s="271">
        <v>0.28875001327834415</v>
      </c>
      <c r="AL59" s="277">
        <v>0.35999999683632505</v>
      </c>
      <c r="AM59" s="271">
        <v>0.31210856201611153</v>
      </c>
      <c r="AN59" s="271">
        <v>0.32734718051538853</v>
      </c>
      <c r="AO59" s="271">
        <v>0.36000001090455913</v>
      </c>
      <c r="AP59" s="271">
        <v>0.34596323195541206</v>
      </c>
      <c r="AQ59" s="271">
        <v>0.33653270805268648</v>
      </c>
      <c r="AR59" s="271">
        <v>0.36000000249369196</v>
      </c>
      <c r="AS59" s="271">
        <v>0.36000000048849212</v>
      </c>
      <c r="AT59" s="271">
        <v>0.3414254215114455</v>
      </c>
      <c r="AU59" s="271">
        <v>0.36000001317884928</v>
      </c>
      <c r="AV59" s="271">
        <v>0.35999999659792936</v>
      </c>
      <c r="AW59" s="271">
        <v>0.33283170500655096</v>
      </c>
      <c r="AX59" s="277">
        <v>0.35999999820049533</v>
      </c>
      <c r="AY59" s="271">
        <v>0.36000000530839382</v>
      </c>
      <c r="AZ59" s="271">
        <v>0.35570224651393484</v>
      </c>
      <c r="BA59" s="271">
        <v>0.35999999295266388</v>
      </c>
      <c r="BB59" s="271">
        <v>0.35594352644041605</v>
      </c>
      <c r="BC59" s="271">
        <v>0.34967828657328676</v>
      </c>
      <c r="BD59" s="271">
        <v>0.37036180699732962</v>
      </c>
      <c r="BE59" s="271">
        <v>0.30367509235204626</v>
      </c>
      <c r="BF59" s="271">
        <v>0.35907676985344078</v>
      </c>
      <c r="BG59" s="271">
        <v>0.34000001279272424</v>
      </c>
      <c r="BH59" s="271">
        <v>0.34000000581949424</v>
      </c>
      <c r="BI59" s="271">
        <v>0.36000000026810869</v>
      </c>
      <c r="BJ59" s="277" t="s">
        <v>142</v>
      </c>
      <c r="BK59" s="298">
        <v>0.35999998880526562</v>
      </c>
      <c r="BL59" s="271">
        <v>0.31788002244741903</v>
      </c>
      <c r="BM59" s="271">
        <v>0.34498284890686948</v>
      </c>
      <c r="BN59" s="271">
        <v>0.35999999698203689</v>
      </c>
      <c r="BO59" s="271">
        <v>0.3313862523917166</v>
      </c>
      <c r="BP59" s="271">
        <v>0.3496312734112153</v>
      </c>
      <c r="BQ59" s="271">
        <v>0.3536137380121136</v>
      </c>
      <c r="BR59" s="271">
        <v>0.35382417192184196</v>
      </c>
      <c r="BS59" s="271">
        <v>0.34892384405328192</v>
      </c>
      <c r="BT59" s="271">
        <v>0.34592654374169202</v>
      </c>
      <c r="BU59" s="271">
        <v>0.36999999936596495</v>
      </c>
      <c r="BV59" s="271" t="s">
        <v>142</v>
      </c>
      <c r="BW59" s="298">
        <v>0.35000000546537008</v>
      </c>
      <c r="BX59" s="271">
        <v>0.31920173491332682</v>
      </c>
      <c r="BY59" s="271" t="s">
        <v>142</v>
      </c>
      <c r="BZ59" s="271">
        <v>0.34000001168047755</v>
      </c>
      <c r="CA59" s="271">
        <v>0.2348333334740087</v>
      </c>
      <c r="CB59" s="271">
        <v>0.30000000813772748</v>
      </c>
      <c r="CC59" s="271">
        <v>0.19999999910590979</v>
      </c>
      <c r="CD59" s="271" t="s">
        <v>142</v>
      </c>
      <c r="CE59" s="271">
        <v>0.1999999978062037</v>
      </c>
      <c r="CF59" s="271">
        <v>0.24609348753906013</v>
      </c>
      <c r="CG59" s="271">
        <v>0.19000000364443562</v>
      </c>
      <c r="CH59" s="323">
        <v>0.23000000167943752</v>
      </c>
    </row>
    <row r="60" spans="2:86" ht="15" customHeight="1" x14ac:dyDescent="0.2">
      <c r="B60" s="314" t="s">
        <v>150</v>
      </c>
      <c r="C60" s="271" t="s">
        <v>142</v>
      </c>
      <c r="D60" s="271" t="s">
        <v>142</v>
      </c>
      <c r="E60" s="271" t="s">
        <v>142</v>
      </c>
      <c r="F60" s="271">
        <v>0.13824268259816697</v>
      </c>
      <c r="G60" s="271">
        <v>0.13999999266840132</v>
      </c>
      <c r="H60" s="271" t="s">
        <v>142</v>
      </c>
      <c r="I60" s="271" t="s">
        <v>142</v>
      </c>
      <c r="J60" s="271" t="s">
        <v>142</v>
      </c>
      <c r="K60" s="271" t="s">
        <v>142</v>
      </c>
      <c r="L60" s="271">
        <v>0.13000000220157246</v>
      </c>
      <c r="M60" s="271" t="s">
        <v>142</v>
      </c>
      <c r="N60" s="277" t="s">
        <v>142</v>
      </c>
      <c r="O60" s="271" t="s">
        <v>142</v>
      </c>
      <c r="P60" s="271" t="s">
        <v>142</v>
      </c>
      <c r="Q60" s="271" t="s">
        <v>142</v>
      </c>
      <c r="R60" s="271" t="s">
        <v>142</v>
      </c>
      <c r="S60" s="271" t="s">
        <v>142</v>
      </c>
      <c r="T60" s="271" t="s">
        <v>142</v>
      </c>
      <c r="U60" s="271">
        <v>0.12000000496031255</v>
      </c>
      <c r="V60" s="271">
        <v>0.11366933932687735</v>
      </c>
      <c r="W60" s="271">
        <v>0.12000005158075677</v>
      </c>
      <c r="X60" s="271" t="s">
        <v>142</v>
      </c>
      <c r="Y60" s="271" t="s">
        <v>142</v>
      </c>
      <c r="Z60" s="277" t="s">
        <v>142</v>
      </c>
      <c r="AA60" s="271" t="s">
        <v>142</v>
      </c>
      <c r="AB60" s="271" t="s">
        <v>142</v>
      </c>
      <c r="AC60" s="271" t="s">
        <v>142</v>
      </c>
      <c r="AD60" s="271" t="s">
        <v>142</v>
      </c>
      <c r="AE60" s="271" t="s">
        <v>142</v>
      </c>
      <c r="AF60" s="271" t="s">
        <v>142</v>
      </c>
      <c r="AG60" s="271" t="s">
        <v>142</v>
      </c>
      <c r="AH60" s="271" t="s">
        <v>142</v>
      </c>
      <c r="AI60" s="271" t="s">
        <v>142</v>
      </c>
      <c r="AJ60" s="271" t="s">
        <v>142</v>
      </c>
      <c r="AK60" s="271" t="s">
        <v>142</v>
      </c>
      <c r="AL60" s="277" t="s">
        <v>142</v>
      </c>
      <c r="AM60" s="271" t="s">
        <v>142</v>
      </c>
      <c r="AN60" s="271" t="s">
        <v>142</v>
      </c>
      <c r="AO60" s="271" t="s">
        <v>142</v>
      </c>
      <c r="AP60" s="271" t="s">
        <v>142</v>
      </c>
      <c r="AQ60" s="271" t="s">
        <v>142</v>
      </c>
      <c r="AR60" s="271" t="s">
        <v>142</v>
      </c>
      <c r="AS60" s="271" t="s">
        <v>142</v>
      </c>
      <c r="AT60" s="271" t="s">
        <v>142</v>
      </c>
      <c r="AU60" s="271" t="s">
        <v>142</v>
      </c>
      <c r="AV60" s="271" t="s">
        <v>142</v>
      </c>
      <c r="AW60" s="271" t="s">
        <v>142</v>
      </c>
      <c r="AX60" s="277" t="s">
        <v>142</v>
      </c>
      <c r="AY60" s="271" t="s">
        <v>142</v>
      </c>
      <c r="AZ60" s="271" t="s">
        <v>142</v>
      </c>
      <c r="BA60" s="271" t="s">
        <v>142</v>
      </c>
      <c r="BB60" s="271" t="s">
        <v>142</v>
      </c>
      <c r="BC60" s="271" t="s">
        <v>142</v>
      </c>
      <c r="BD60" s="271" t="s">
        <v>142</v>
      </c>
      <c r="BE60" s="271" t="s">
        <v>142</v>
      </c>
      <c r="BF60" s="271" t="s">
        <v>142</v>
      </c>
      <c r="BG60" s="271" t="s">
        <v>142</v>
      </c>
      <c r="BH60" s="271" t="s">
        <v>142</v>
      </c>
      <c r="BI60" s="271" t="s">
        <v>142</v>
      </c>
      <c r="BJ60" s="277" t="s">
        <v>142</v>
      </c>
      <c r="BK60" s="298" t="s">
        <v>142</v>
      </c>
      <c r="BL60" s="271" t="s">
        <v>142</v>
      </c>
      <c r="BM60" s="271" t="s">
        <v>142</v>
      </c>
      <c r="BN60" s="271" t="s">
        <v>142</v>
      </c>
      <c r="BO60" s="271" t="s">
        <v>142</v>
      </c>
      <c r="BP60" s="271" t="s">
        <v>142</v>
      </c>
      <c r="BQ60" s="271" t="s">
        <v>142</v>
      </c>
      <c r="BR60" s="271" t="s">
        <v>142</v>
      </c>
      <c r="BS60" s="271" t="s">
        <v>142</v>
      </c>
      <c r="BT60" s="271" t="s">
        <v>142</v>
      </c>
      <c r="BU60" s="271" t="s">
        <v>142</v>
      </c>
      <c r="BV60" s="271" t="s">
        <v>142</v>
      </c>
      <c r="BW60" s="298" t="s">
        <v>142</v>
      </c>
      <c r="BX60" s="271" t="s">
        <v>142</v>
      </c>
      <c r="BY60" s="271" t="s">
        <v>142</v>
      </c>
      <c r="BZ60" s="271" t="s">
        <v>142</v>
      </c>
      <c r="CA60" s="271" t="s">
        <v>142</v>
      </c>
      <c r="CB60" s="271" t="s">
        <v>142</v>
      </c>
      <c r="CC60" s="271" t="s">
        <v>142</v>
      </c>
      <c r="CD60" s="271" t="s">
        <v>142</v>
      </c>
      <c r="CE60" s="271" t="s">
        <v>142</v>
      </c>
      <c r="CF60" s="271" t="s">
        <v>142</v>
      </c>
      <c r="CG60" s="271" t="s">
        <v>142</v>
      </c>
      <c r="CH60" s="323" t="s">
        <v>142</v>
      </c>
    </row>
    <row r="61" spans="2:86" ht="15" customHeight="1" x14ac:dyDescent="0.2">
      <c r="B61" s="314" t="s">
        <v>151</v>
      </c>
      <c r="C61" s="271">
        <v>0.12000000880416978</v>
      </c>
      <c r="D61" s="271">
        <v>9.3487063714706442E-2</v>
      </c>
      <c r="E61" s="271">
        <v>0.12000006660472426</v>
      </c>
      <c r="F61" s="271">
        <v>0.1800000331778949</v>
      </c>
      <c r="G61" s="271">
        <v>0.13565140953038041</v>
      </c>
      <c r="H61" s="271">
        <v>0.12499994314566401</v>
      </c>
      <c r="I61" s="271" t="s">
        <v>142</v>
      </c>
      <c r="J61" s="271">
        <v>0.1074000105921048</v>
      </c>
      <c r="K61" s="271">
        <v>0.12639999803366683</v>
      </c>
      <c r="L61" s="271" t="s">
        <v>142</v>
      </c>
      <c r="M61" s="271">
        <v>0.1270461145368284</v>
      </c>
      <c r="N61" s="277" t="s">
        <v>142</v>
      </c>
      <c r="O61" s="271">
        <v>8.8550039121304713E-2</v>
      </c>
      <c r="P61" s="271">
        <v>0.15700880921981805</v>
      </c>
      <c r="Q61" s="271">
        <v>0.11499997512577952</v>
      </c>
      <c r="R61" s="271">
        <v>0.11456133450000401</v>
      </c>
      <c r="S61" s="271">
        <v>0.1150000025831165</v>
      </c>
      <c r="T61" s="271">
        <v>0.11794626463691715</v>
      </c>
      <c r="U61" s="271">
        <v>0.11559998350586571</v>
      </c>
      <c r="V61" s="271">
        <v>8.4124668601276084E-2</v>
      </c>
      <c r="W61" s="271" t="s">
        <v>142</v>
      </c>
      <c r="X61" s="271" t="s">
        <v>142</v>
      </c>
      <c r="Y61" s="271" t="s">
        <v>142</v>
      </c>
      <c r="Z61" s="277" t="s">
        <v>142</v>
      </c>
      <c r="AA61" s="271">
        <v>0.12999988913429902</v>
      </c>
      <c r="AB61" s="271" t="s">
        <v>142</v>
      </c>
      <c r="AC61" s="271" t="s">
        <v>142</v>
      </c>
      <c r="AD61" s="271" t="s">
        <v>142</v>
      </c>
      <c r="AE61" s="271" t="s">
        <v>142</v>
      </c>
      <c r="AF61" s="271" t="s">
        <v>142</v>
      </c>
      <c r="AG61" s="271" t="s">
        <v>142</v>
      </c>
      <c r="AH61" s="271" t="s">
        <v>142</v>
      </c>
      <c r="AI61" s="271" t="s">
        <v>142</v>
      </c>
      <c r="AJ61" s="271" t="s">
        <v>142</v>
      </c>
      <c r="AK61" s="271" t="s">
        <v>142</v>
      </c>
      <c r="AL61" s="277" t="s">
        <v>142</v>
      </c>
      <c r="AM61" s="271" t="s">
        <v>142</v>
      </c>
      <c r="AN61" s="271" t="s">
        <v>142</v>
      </c>
      <c r="AO61" s="271" t="s">
        <v>142</v>
      </c>
      <c r="AP61" s="271" t="s">
        <v>142</v>
      </c>
      <c r="AQ61" s="271" t="s">
        <v>142</v>
      </c>
      <c r="AR61" s="271" t="s">
        <v>142</v>
      </c>
      <c r="AS61" s="271" t="s">
        <v>142</v>
      </c>
      <c r="AT61" s="271" t="s">
        <v>142</v>
      </c>
      <c r="AU61" s="271" t="s">
        <v>142</v>
      </c>
      <c r="AV61" s="271" t="s">
        <v>142</v>
      </c>
      <c r="AW61" s="271" t="s">
        <v>142</v>
      </c>
      <c r="AX61" s="277" t="s">
        <v>142</v>
      </c>
      <c r="AY61" s="271" t="s">
        <v>142</v>
      </c>
      <c r="AZ61" s="271" t="s">
        <v>142</v>
      </c>
      <c r="BA61" s="271" t="s">
        <v>142</v>
      </c>
      <c r="BB61" s="271" t="s">
        <v>142</v>
      </c>
      <c r="BC61" s="271" t="s">
        <v>142</v>
      </c>
      <c r="BD61" s="271" t="s">
        <v>142</v>
      </c>
      <c r="BE61" s="271" t="s">
        <v>142</v>
      </c>
      <c r="BF61" s="271" t="s">
        <v>142</v>
      </c>
      <c r="BG61" s="271" t="s">
        <v>142</v>
      </c>
      <c r="BH61" s="271" t="s">
        <v>142</v>
      </c>
      <c r="BI61" s="271" t="s">
        <v>142</v>
      </c>
      <c r="BJ61" s="277" t="s">
        <v>142</v>
      </c>
      <c r="BK61" s="298" t="s">
        <v>142</v>
      </c>
      <c r="BL61" s="271" t="s">
        <v>142</v>
      </c>
      <c r="BM61" s="271" t="s">
        <v>142</v>
      </c>
      <c r="BN61" s="271" t="s">
        <v>142</v>
      </c>
      <c r="BO61" s="271" t="s">
        <v>142</v>
      </c>
      <c r="BP61" s="271" t="s">
        <v>142</v>
      </c>
      <c r="BQ61" s="271" t="s">
        <v>142</v>
      </c>
      <c r="BR61" s="271" t="s">
        <v>142</v>
      </c>
      <c r="BS61" s="271" t="s">
        <v>142</v>
      </c>
      <c r="BT61" s="271" t="s">
        <v>142</v>
      </c>
      <c r="BU61" s="271" t="s">
        <v>142</v>
      </c>
      <c r="BV61" s="271" t="s">
        <v>142</v>
      </c>
      <c r="BW61" s="298" t="s">
        <v>142</v>
      </c>
      <c r="BX61" s="271" t="s">
        <v>142</v>
      </c>
      <c r="BY61" s="271" t="s">
        <v>142</v>
      </c>
      <c r="BZ61" s="271" t="s">
        <v>142</v>
      </c>
      <c r="CA61" s="271" t="s">
        <v>142</v>
      </c>
      <c r="CB61" s="271" t="s">
        <v>142</v>
      </c>
      <c r="CC61" s="271" t="s">
        <v>142</v>
      </c>
      <c r="CD61" s="271" t="s">
        <v>142</v>
      </c>
      <c r="CE61" s="271" t="s">
        <v>142</v>
      </c>
      <c r="CF61" s="271" t="s">
        <v>142</v>
      </c>
      <c r="CG61" s="271" t="s">
        <v>142</v>
      </c>
      <c r="CH61" s="323" t="s">
        <v>142</v>
      </c>
    </row>
    <row r="62" spans="2:86" ht="15" customHeight="1" x14ac:dyDescent="0.2">
      <c r="B62" s="314" t="s">
        <v>152</v>
      </c>
      <c r="C62" s="271">
        <v>0.18038301497879866</v>
      </c>
      <c r="D62" s="271">
        <v>0.14573508955556275</v>
      </c>
      <c r="E62" s="271">
        <v>0.15754528752572888</v>
      </c>
      <c r="F62" s="271" t="s">
        <v>142</v>
      </c>
      <c r="G62" s="271">
        <v>0.14077874545737168</v>
      </c>
      <c r="H62" s="271">
        <v>0.19655854086613628</v>
      </c>
      <c r="I62" s="271">
        <v>0.22737245814032297</v>
      </c>
      <c r="J62" s="271">
        <v>0.1599200198106013</v>
      </c>
      <c r="K62" s="271">
        <v>0.23000004372371566</v>
      </c>
      <c r="L62" s="271">
        <v>0.20035162937144496</v>
      </c>
      <c r="M62" s="271">
        <v>0.22857455110324082</v>
      </c>
      <c r="N62" s="277">
        <v>0.18182817853081734</v>
      </c>
      <c r="O62" s="271">
        <v>0.22728802344548601</v>
      </c>
      <c r="P62" s="271">
        <v>0.18472123323931691</v>
      </c>
      <c r="Q62" s="271">
        <v>0.2189953179709726</v>
      </c>
      <c r="R62" s="271">
        <v>0.18887480063226189</v>
      </c>
      <c r="S62" s="271">
        <v>0.20060241263433293</v>
      </c>
      <c r="T62" s="271">
        <v>0.19030935258309614</v>
      </c>
      <c r="U62" s="271">
        <v>0.26999999738381725</v>
      </c>
      <c r="V62" s="271">
        <v>0.27703718601093003</v>
      </c>
      <c r="W62" s="271">
        <v>0.35999992860986446</v>
      </c>
      <c r="X62" s="271">
        <v>0.33558681523989697</v>
      </c>
      <c r="Y62" s="271">
        <v>0.35999972912850481</v>
      </c>
      <c r="Z62" s="277" t="s">
        <v>142</v>
      </c>
      <c r="AA62" s="271">
        <v>0.24000014064499797</v>
      </c>
      <c r="AB62" s="271" t="s">
        <v>142</v>
      </c>
      <c r="AC62" s="271">
        <v>0.36000211746135635</v>
      </c>
      <c r="AD62" s="271" t="s">
        <v>142</v>
      </c>
      <c r="AE62" s="271" t="s">
        <v>142</v>
      </c>
      <c r="AF62" s="271" t="s">
        <v>142</v>
      </c>
      <c r="AG62" s="271" t="s">
        <v>142</v>
      </c>
      <c r="AH62" s="271" t="s">
        <v>142</v>
      </c>
      <c r="AI62" s="271" t="s">
        <v>142</v>
      </c>
      <c r="AJ62" s="271" t="s">
        <v>142</v>
      </c>
      <c r="AK62" s="271" t="s">
        <v>142</v>
      </c>
      <c r="AL62" s="277" t="s">
        <v>142</v>
      </c>
      <c r="AM62" s="271" t="s">
        <v>142</v>
      </c>
      <c r="AN62" s="271" t="s">
        <v>142</v>
      </c>
      <c r="AO62" s="271" t="s">
        <v>142</v>
      </c>
      <c r="AP62" s="271" t="s">
        <v>142</v>
      </c>
      <c r="AQ62" s="271" t="s">
        <v>142</v>
      </c>
      <c r="AR62" s="271" t="s">
        <v>142</v>
      </c>
      <c r="AS62" s="271" t="s">
        <v>142</v>
      </c>
      <c r="AT62" s="271" t="s">
        <v>142</v>
      </c>
      <c r="AU62" s="271">
        <v>0.36000000865502807</v>
      </c>
      <c r="AV62" s="271" t="s">
        <v>142</v>
      </c>
      <c r="AW62" s="271">
        <v>0.34000000519914408</v>
      </c>
      <c r="AX62" s="277" t="s">
        <v>142</v>
      </c>
      <c r="AY62" s="271" t="s">
        <v>142</v>
      </c>
      <c r="AZ62" s="271" t="s">
        <v>142</v>
      </c>
      <c r="BA62" s="271" t="s">
        <v>142</v>
      </c>
      <c r="BB62" s="271" t="s">
        <v>142</v>
      </c>
      <c r="BC62" s="271" t="s">
        <v>142</v>
      </c>
      <c r="BD62" s="271">
        <v>0.36</v>
      </c>
      <c r="BE62" s="271">
        <v>0.34000001509963612</v>
      </c>
      <c r="BF62" s="271">
        <v>0</v>
      </c>
      <c r="BG62" s="271">
        <v>0.30000002412141946</v>
      </c>
      <c r="BH62" s="271">
        <v>0.33999998765821654</v>
      </c>
      <c r="BI62" s="271" t="s">
        <v>142</v>
      </c>
      <c r="BJ62" s="277">
        <v>0.30000004096721405</v>
      </c>
      <c r="BK62" s="298" t="s">
        <v>142</v>
      </c>
      <c r="BL62" s="271">
        <v>0.29999998794142957</v>
      </c>
      <c r="BM62" s="271">
        <v>0.25000000424683755</v>
      </c>
      <c r="BN62" s="271">
        <v>0.30000002784442653</v>
      </c>
      <c r="BO62" s="271" t="s">
        <v>142</v>
      </c>
      <c r="BP62" s="271" t="s">
        <v>142</v>
      </c>
      <c r="BQ62" s="271">
        <v>0.30000000802866683</v>
      </c>
      <c r="BR62" s="271">
        <v>0.30539130891377991</v>
      </c>
      <c r="BS62" s="271">
        <v>0.2600000112933612</v>
      </c>
      <c r="BT62" s="271" t="s">
        <v>142</v>
      </c>
      <c r="BU62" s="271">
        <v>0.34000002947094499</v>
      </c>
      <c r="BV62" s="271">
        <v>0.3</v>
      </c>
      <c r="BW62" s="298">
        <v>0.3000000019184389</v>
      </c>
      <c r="BX62" s="271" t="s">
        <v>142</v>
      </c>
      <c r="BY62" s="271">
        <v>0.29999998912085279</v>
      </c>
      <c r="BZ62" s="271">
        <v>0.26183025175972774</v>
      </c>
      <c r="CA62" s="271">
        <v>0.25491755270631644</v>
      </c>
      <c r="CB62" s="271">
        <v>0.29999999622992302</v>
      </c>
      <c r="CC62" s="271">
        <v>0.24526925126185642</v>
      </c>
      <c r="CD62" s="271">
        <v>0.23790471070170502</v>
      </c>
      <c r="CE62" s="271">
        <v>0.22251975987122069</v>
      </c>
      <c r="CF62" s="271">
        <v>0.27440489402424978</v>
      </c>
      <c r="CG62" s="271">
        <v>0.26471815658644321</v>
      </c>
      <c r="CH62" s="323">
        <v>0.3100000143896442</v>
      </c>
    </row>
    <row r="63" spans="2:86" ht="15" hidden="1" customHeight="1" x14ac:dyDescent="0.2">
      <c r="B63" s="314" t="s">
        <v>153</v>
      </c>
      <c r="C63" s="281" t="s">
        <v>142</v>
      </c>
      <c r="D63" s="281" t="s">
        <v>142</v>
      </c>
      <c r="E63" s="281" t="s">
        <v>142</v>
      </c>
      <c r="F63" s="281" t="s">
        <v>142</v>
      </c>
      <c r="G63" s="281" t="s">
        <v>142</v>
      </c>
      <c r="H63" s="281" t="s">
        <v>142</v>
      </c>
      <c r="I63" s="281" t="s">
        <v>142</v>
      </c>
      <c r="J63" s="281" t="s">
        <v>142</v>
      </c>
      <c r="K63" s="281" t="s">
        <v>142</v>
      </c>
      <c r="L63" s="281" t="s">
        <v>142</v>
      </c>
      <c r="M63" s="281" t="s">
        <v>142</v>
      </c>
      <c r="N63" s="282" t="s">
        <v>142</v>
      </c>
      <c r="O63" s="281" t="s">
        <v>142</v>
      </c>
      <c r="P63" s="281" t="s">
        <v>142</v>
      </c>
      <c r="Q63" s="281" t="s">
        <v>142</v>
      </c>
      <c r="R63" s="281" t="s">
        <v>142</v>
      </c>
      <c r="S63" s="281" t="s">
        <v>142</v>
      </c>
      <c r="T63" s="281" t="s">
        <v>142</v>
      </c>
      <c r="U63" s="281" t="s">
        <v>142</v>
      </c>
      <c r="V63" s="281" t="s">
        <v>142</v>
      </c>
      <c r="W63" s="281" t="s">
        <v>142</v>
      </c>
      <c r="X63" s="281" t="s">
        <v>142</v>
      </c>
      <c r="Y63" s="281" t="s">
        <v>142</v>
      </c>
      <c r="Z63" s="282" t="s">
        <v>142</v>
      </c>
      <c r="AA63" s="271" t="s">
        <v>142</v>
      </c>
      <c r="AB63" s="271" t="s">
        <v>142</v>
      </c>
      <c r="AC63" s="271" t="s">
        <v>142</v>
      </c>
      <c r="AD63" s="271" t="s">
        <v>142</v>
      </c>
      <c r="AE63" s="271" t="s">
        <v>142</v>
      </c>
      <c r="AF63" s="271" t="s">
        <v>142</v>
      </c>
      <c r="AG63" s="271" t="s">
        <v>142</v>
      </c>
      <c r="AH63" s="271" t="s">
        <v>142</v>
      </c>
      <c r="AI63" s="271" t="s">
        <v>142</v>
      </c>
      <c r="AJ63" s="271" t="s">
        <v>142</v>
      </c>
      <c r="AK63" s="271" t="s">
        <v>142</v>
      </c>
      <c r="AL63" s="277" t="s">
        <v>142</v>
      </c>
      <c r="AM63" s="271" t="s">
        <v>142</v>
      </c>
      <c r="AN63" s="271" t="s">
        <v>142</v>
      </c>
      <c r="AO63" s="271" t="s">
        <v>142</v>
      </c>
      <c r="AP63" s="271" t="s">
        <v>142</v>
      </c>
      <c r="AQ63" s="271" t="s">
        <v>142</v>
      </c>
      <c r="AR63" s="271" t="s">
        <v>142</v>
      </c>
      <c r="AS63" s="271" t="s">
        <v>142</v>
      </c>
      <c r="AT63" s="271" t="s">
        <v>142</v>
      </c>
      <c r="AU63" s="271" t="s">
        <v>142</v>
      </c>
      <c r="AV63" s="271" t="s">
        <v>142</v>
      </c>
      <c r="AW63" s="271">
        <v>0</v>
      </c>
      <c r="AX63" s="277">
        <v>0</v>
      </c>
      <c r="AY63" s="271">
        <v>0</v>
      </c>
      <c r="AZ63" s="271">
        <v>0</v>
      </c>
      <c r="BA63" s="271">
        <v>0</v>
      </c>
      <c r="BB63" s="271">
        <v>0</v>
      </c>
      <c r="BC63" s="271">
        <v>0</v>
      </c>
      <c r="BD63" s="271">
        <v>0</v>
      </c>
      <c r="BE63" s="271">
        <v>0</v>
      </c>
      <c r="BF63" s="271">
        <v>0</v>
      </c>
      <c r="BG63" s="271">
        <v>0</v>
      </c>
      <c r="BH63" s="271">
        <v>0</v>
      </c>
      <c r="BI63" s="271">
        <v>0</v>
      </c>
      <c r="BJ63" s="277">
        <v>0</v>
      </c>
      <c r="BK63" s="298">
        <v>0</v>
      </c>
      <c r="BL63" s="271">
        <v>0</v>
      </c>
      <c r="BM63" s="271">
        <v>0</v>
      </c>
      <c r="BN63" s="271">
        <v>0</v>
      </c>
      <c r="BO63" s="271">
        <v>0</v>
      </c>
      <c r="BP63" s="271">
        <v>0</v>
      </c>
      <c r="BQ63" s="271">
        <v>0</v>
      </c>
      <c r="BR63" s="271">
        <v>0</v>
      </c>
      <c r="BS63" s="271">
        <v>0</v>
      </c>
      <c r="BT63" s="271">
        <v>0</v>
      </c>
      <c r="BU63" s="271">
        <v>0</v>
      </c>
      <c r="BV63" s="271">
        <v>0</v>
      </c>
      <c r="BW63" s="298">
        <v>0</v>
      </c>
      <c r="BX63" s="271">
        <v>0</v>
      </c>
      <c r="BY63" s="271">
        <v>0</v>
      </c>
      <c r="BZ63" s="271">
        <v>0</v>
      </c>
      <c r="CA63" s="271">
        <v>0</v>
      </c>
      <c r="CB63" s="271">
        <v>0</v>
      </c>
      <c r="CC63" s="271">
        <v>0</v>
      </c>
      <c r="CD63" s="271">
        <v>0</v>
      </c>
      <c r="CE63" s="271">
        <v>0</v>
      </c>
      <c r="CF63" s="271">
        <v>0</v>
      </c>
      <c r="CG63" s="271">
        <v>0</v>
      </c>
      <c r="CH63" s="323">
        <v>0</v>
      </c>
    </row>
    <row r="64" spans="2:86" ht="15" hidden="1" customHeight="1" x14ac:dyDescent="0.2">
      <c r="B64" s="314" t="s">
        <v>157</v>
      </c>
      <c r="C64" s="271" t="s">
        <v>142</v>
      </c>
      <c r="D64" s="271" t="s">
        <v>142</v>
      </c>
      <c r="E64" s="271" t="s">
        <v>142</v>
      </c>
      <c r="F64" s="271" t="s">
        <v>142</v>
      </c>
      <c r="G64" s="271" t="s">
        <v>142</v>
      </c>
      <c r="H64" s="271" t="s">
        <v>142</v>
      </c>
      <c r="I64" s="271" t="s">
        <v>142</v>
      </c>
      <c r="J64" s="271" t="s">
        <v>142</v>
      </c>
      <c r="K64" s="271" t="s">
        <v>142</v>
      </c>
      <c r="L64" s="271" t="s">
        <v>142</v>
      </c>
      <c r="M64" s="271" t="s">
        <v>142</v>
      </c>
      <c r="N64" s="277" t="s">
        <v>142</v>
      </c>
      <c r="O64" s="271" t="s">
        <v>142</v>
      </c>
      <c r="P64" s="271" t="s">
        <v>142</v>
      </c>
      <c r="Q64" s="271" t="s">
        <v>142</v>
      </c>
      <c r="R64" s="271" t="s">
        <v>142</v>
      </c>
      <c r="S64" s="271" t="s">
        <v>142</v>
      </c>
      <c r="T64" s="271" t="s">
        <v>142</v>
      </c>
      <c r="U64" s="271" t="s">
        <v>142</v>
      </c>
      <c r="V64" s="271" t="s">
        <v>142</v>
      </c>
      <c r="W64" s="271" t="s">
        <v>142</v>
      </c>
      <c r="X64" s="271" t="s">
        <v>142</v>
      </c>
      <c r="Y64" s="271" t="s">
        <v>142</v>
      </c>
      <c r="Z64" s="277" t="s">
        <v>142</v>
      </c>
      <c r="AA64" s="271" t="s">
        <v>142</v>
      </c>
      <c r="AB64" s="271" t="s">
        <v>142</v>
      </c>
      <c r="AC64" s="271" t="s">
        <v>142</v>
      </c>
      <c r="AD64" s="271" t="s">
        <v>142</v>
      </c>
      <c r="AE64" s="271" t="s">
        <v>142</v>
      </c>
      <c r="AF64" s="271" t="s">
        <v>142</v>
      </c>
      <c r="AG64" s="271" t="s">
        <v>142</v>
      </c>
      <c r="AH64" s="271" t="s">
        <v>142</v>
      </c>
      <c r="AI64" s="271" t="s">
        <v>142</v>
      </c>
      <c r="AJ64" s="271" t="s">
        <v>142</v>
      </c>
      <c r="AK64" s="271" t="s">
        <v>142</v>
      </c>
      <c r="AL64" s="277" t="s">
        <v>142</v>
      </c>
      <c r="AM64" s="271" t="s">
        <v>142</v>
      </c>
      <c r="AN64" s="271" t="s">
        <v>142</v>
      </c>
      <c r="AO64" s="271" t="s">
        <v>142</v>
      </c>
      <c r="AP64" s="271" t="s">
        <v>142</v>
      </c>
      <c r="AQ64" s="271" t="s">
        <v>142</v>
      </c>
      <c r="AR64" s="271" t="s">
        <v>142</v>
      </c>
      <c r="AS64" s="271" t="s">
        <v>142</v>
      </c>
      <c r="AT64" s="271" t="s">
        <v>142</v>
      </c>
      <c r="AU64" s="271" t="s">
        <v>142</v>
      </c>
      <c r="AV64" s="271" t="s">
        <v>142</v>
      </c>
      <c r="AW64" s="271">
        <v>0</v>
      </c>
      <c r="AX64" s="277">
        <v>0</v>
      </c>
      <c r="AY64" s="271">
        <v>0</v>
      </c>
      <c r="AZ64" s="271">
        <v>0</v>
      </c>
      <c r="BA64" s="271">
        <v>0</v>
      </c>
      <c r="BB64" s="271">
        <v>0</v>
      </c>
      <c r="BC64" s="271">
        <v>0</v>
      </c>
      <c r="BD64" s="271">
        <v>0</v>
      </c>
      <c r="BE64" s="271">
        <v>0</v>
      </c>
      <c r="BF64" s="271">
        <v>0</v>
      </c>
      <c r="BG64" s="271">
        <v>0</v>
      </c>
      <c r="BH64" s="271">
        <v>0</v>
      </c>
      <c r="BI64" s="271">
        <v>0</v>
      </c>
      <c r="BJ64" s="277">
        <v>0</v>
      </c>
      <c r="BK64" s="298">
        <v>0</v>
      </c>
      <c r="BL64" s="271">
        <v>0</v>
      </c>
      <c r="BM64" s="271">
        <v>0</v>
      </c>
      <c r="BN64" s="271">
        <v>0</v>
      </c>
      <c r="BO64" s="271">
        <v>0</v>
      </c>
      <c r="BP64" s="271">
        <v>0</v>
      </c>
      <c r="BQ64" s="271">
        <v>0</v>
      </c>
      <c r="BR64" s="271">
        <v>0</v>
      </c>
      <c r="BS64" s="271">
        <v>0</v>
      </c>
      <c r="BT64" s="271">
        <v>0</v>
      </c>
      <c r="BU64" s="271">
        <v>0</v>
      </c>
      <c r="BV64" s="271">
        <v>0</v>
      </c>
      <c r="BW64" s="298">
        <v>0</v>
      </c>
      <c r="BX64" s="271">
        <v>0</v>
      </c>
      <c r="BY64" s="271">
        <v>0</v>
      </c>
      <c r="BZ64" s="271">
        <v>0</v>
      </c>
      <c r="CA64" s="271">
        <v>0</v>
      </c>
      <c r="CB64" s="271">
        <v>0</v>
      </c>
      <c r="CC64" s="271">
        <v>0</v>
      </c>
      <c r="CD64" s="271">
        <v>0</v>
      </c>
      <c r="CE64" s="271">
        <v>0</v>
      </c>
      <c r="CF64" s="271">
        <v>0</v>
      </c>
      <c r="CG64" s="271">
        <v>0</v>
      </c>
      <c r="CH64" s="323">
        <v>0</v>
      </c>
    </row>
    <row r="65" spans="2:86" ht="15" customHeight="1" x14ac:dyDescent="0.2">
      <c r="B65" s="312" t="s">
        <v>144</v>
      </c>
      <c r="C65" s="278">
        <v>0.23222611178734257</v>
      </c>
      <c r="D65" s="278">
        <v>0.23523627072163822</v>
      </c>
      <c r="E65" s="278">
        <v>0.27483209354512989</v>
      </c>
      <c r="F65" s="278">
        <v>0.20344859245602401</v>
      </c>
      <c r="G65" s="278">
        <v>0.28627849775605507</v>
      </c>
      <c r="H65" s="278">
        <v>0.29387195691621598</v>
      </c>
      <c r="I65" s="278">
        <v>0.25254238763176495</v>
      </c>
      <c r="J65" s="278">
        <v>0.26901755407245481</v>
      </c>
      <c r="K65" s="278">
        <v>0.24487197246407361</v>
      </c>
      <c r="L65" s="278">
        <v>0.23269752403718172</v>
      </c>
      <c r="M65" s="278">
        <v>0.32161369869684392</v>
      </c>
      <c r="N65" s="279">
        <v>0.23994913615364871</v>
      </c>
      <c r="O65" s="278">
        <v>0.22897052097156284</v>
      </c>
      <c r="P65" s="278">
        <v>0.24067051192739841</v>
      </c>
      <c r="Q65" s="278">
        <v>0.27854718190873146</v>
      </c>
      <c r="R65" s="278">
        <v>0.24221713209156531</v>
      </c>
      <c r="S65" s="278">
        <v>0.31280379962778704</v>
      </c>
      <c r="T65" s="278">
        <v>0.31523375954468719</v>
      </c>
      <c r="U65" s="278">
        <v>0.28574599467393225</v>
      </c>
      <c r="V65" s="278">
        <v>0.32061004764086687</v>
      </c>
      <c r="W65" s="278">
        <v>0.31724539158650417</v>
      </c>
      <c r="X65" s="278">
        <v>0.31790417040355878</v>
      </c>
      <c r="Y65" s="278">
        <v>0.35830553724290226</v>
      </c>
      <c r="Z65" s="279">
        <v>0.28164961228989066</v>
      </c>
      <c r="AA65" s="278">
        <v>0.33077924165271594</v>
      </c>
      <c r="AB65" s="278">
        <v>0.18924066056487332</v>
      </c>
      <c r="AC65" s="278">
        <v>0.39444563653635084</v>
      </c>
      <c r="AD65" s="278">
        <v>0.40371769479089209</v>
      </c>
      <c r="AE65" s="278">
        <v>0.41654935588687297</v>
      </c>
      <c r="AF65" s="278">
        <v>0.3923677065244468</v>
      </c>
      <c r="AG65" s="278">
        <v>0.41605518207851144</v>
      </c>
      <c r="AH65" s="278">
        <v>0.40425373449853702</v>
      </c>
      <c r="AI65" s="278">
        <v>0.35887286614489089</v>
      </c>
      <c r="AJ65" s="278">
        <v>0.34788017373084495</v>
      </c>
      <c r="AK65" s="278">
        <v>0.37506998483269366</v>
      </c>
      <c r="AL65" s="279">
        <v>0.37428499193025438</v>
      </c>
      <c r="AM65" s="278">
        <v>0.37848690531967355</v>
      </c>
      <c r="AN65" s="278">
        <v>0.35058268869347331</v>
      </c>
      <c r="AO65" s="278">
        <v>0.3854637197499855</v>
      </c>
      <c r="AP65" s="278">
        <v>0.36083274158522255</v>
      </c>
      <c r="AQ65" s="278">
        <v>0.33293597440643624</v>
      </c>
      <c r="AR65" s="278">
        <v>0.34405914788677239</v>
      </c>
      <c r="AS65" s="278">
        <v>0.33620935976767546</v>
      </c>
      <c r="AT65" s="278">
        <v>0.34236348277937984</v>
      </c>
      <c r="AU65" s="278">
        <v>0.36531408044064001</v>
      </c>
      <c r="AV65" s="278">
        <v>0.36312521241782897</v>
      </c>
      <c r="AW65" s="278">
        <v>0.33643285147460089</v>
      </c>
      <c r="AX65" s="279">
        <v>0.36171795978810894</v>
      </c>
      <c r="AY65" s="278">
        <v>0.33652309897304983</v>
      </c>
      <c r="AZ65" s="278">
        <v>0.35805919700253919</v>
      </c>
      <c r="BA65" s="278">
        <v>0.35665784775982967</v>
      </c>
      <c r="BB65" s="278">
        <v>0.34910144234777257</v>
      </c>
      <c r="BC65" s="278">
        <v>0.32204778999826922</v>
      </c>
      <c r="BD65" s="278">
        <v>0.34261096256516621</v>
      </c>
      <c r="BE65" s="278">
        <v>0.33497301713534333</v>
      </c>
      <c r="BF65" s="278">
        <v>0.32505397758865334</v>
      </c>
      <c r="BG65" s="278">
        <v>0.30325928362562365</v>
      </c>
      <c r="BH65" s="278">
        <v>0.30537568881244875</v>
      </c>
      <c r="BI65" s="278">
        <v>0.33264937393437832</v>
      </c>
      <c r="BJ65" s="279">
        <v>0.35797961579846027</v>
      </c>
      <c r="BK65" s="300">
        <v>0.2952384225495393</v>
      </c>
      <c r="BL65" s="278">
        <v>0.29650044256945463</v>
      </c>
      <c r="BM65" s="278">
        <v>0.31701129673505446</v>
      </c>
      <c r="BN65" s="278">
        <v>0.28026880374237362</v>
      </c>
      <c r="BO65" s="278">
        <v>0.31801704866880531</v>
      </c>
      <c r="BP65" s="278">
        <v>0.31270844558969452</v>
      </c>
      <c r="BQ65" s="278">
        <v>0.28498644031387499</v>
      </c>
      <c r="BR65" s="278">
        <v>0.30222634830886064</v>
      </c>
      <c r="BS65" s="278">
        <v>0.3118145679146947</v>
      </c>
      <c r="BT65" s="278">
        <v>0.29195668261333907</v>
      </c>
      <c r="BU65" s="278">
        <v>0.29343687396227053</v>
      </c>
      <c r="BV65" s="278">
        <v>0.33436410704819491</v>
      </c>
      <c r="BW65" s="300">
        <v>0.29859620680419496</v>
      </c>
      <c r="BX65" s="278">
        <v>0.30907592452533234</v>
      </c>
      <c r="BY65" s="278">
        <v>0.320411981870667</v>
      </c>
      <c r="BZ65" s="278">
        <v>0.27911836687673758</v>
      </c>
      <c r="CA65" s="278">
        <v>0.27923620827833684</v>
      </c>
      <c r="CB65" s="278">
        <v>0.31255647924038021</v>
      </c>
      <c r="CC65" s="278">
        <v>0.28593431279805459</v>
      </c>
      <c r="CD65" s="278">
        <v>0.31588552171810813</v>
      </c>
      <c r="CE65" s="278">
        <v>0.32262388179406909</v>
      </c>
      <c r="CF65" s="278">
        <v>0.30063190488308905</v>
      </c>
      <c r="CG65" s="278">
        <v>0.33294520824046686</v>
      </c>
      <c r="CH65" s="325">
        <v>0.32186979842681751</v>
      </c>
    </row>
    <row r="66" spans="2:86" ht="15" customHeight="1" x14ac:dyDescent="0.2">
      <c r="B66" s="315" t="s">
        <v>170</v>
      </c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BC66" s="285"/>
      <c r="BD66" s="285"/>
      <c r="BE66" s="285"/>
      <c r="BF66" s="285"/>
      <c r="BG66" s="285"/>
      <c r="BK66" s="285"/>
      <c r="BL66" s="285"/>
      <c r="CH66" s="304"/>
    </row>
    <row r="67" spans="2:86" ht="15" customHeight="1" x14ac:dyDescent="0.2">
      <c r="B67" s="315" t="s">
        <v>176</v>
      </c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CH67" s="304"/>
    </row>
    <row r="68" spans="2:86" ht="15" customHeight="1" x14ac:dyDescent="0.2">
      <c r="B68" s="315" t="s">
        <v>174</v>
      </c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CH68" s="304"/>
    </row>
    <row r="69" spans="2:86" ht="15" customHeight="1" x14ac:dyDescent="0.2">
      <c r="B69" s="316"/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19"/>
      <c r="AK69" s="319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02"/>
      <c r="BA69" s="302"/>
      <c r="BB69" s="302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  <c r="BT69" s="302"/>
      <c r="BU69" s="302"/>
      <c r="BV69" s="302"/>
      <c r="BW69" s="302"/>
      <c r="BX69" s="302"/>
      <c r="BY69" s="302"/>
      <c r="BZ69" s="302"/>
      <c r="CA69" s="302"/>
      <c r="CB69" s="302"/>
      <c r="CC69" s="302"/>
      <c r="CD69" s="302"/>
      <c r="CE69" s="302"/>
      <c r="CF69" s="302"/>
      <c r="CG69" s="302"/>
      <c r="CH69" s="305"/>
    </row>
    <row r="70" spans="2:86" ht="15" customHeight="1" x14ac:dyDescent="0.2"/>
    <row r="71" spans="2:86" ht="15" customHeight="1" x14ac:dyDescent="0.2"/>
    <row r="72" spans="2:86" ht="15" customHeight="1" x14ac:dyDescent="0.2"/>
    <row r="73" spans="2:86" ht="15" customHeight="1" x14ac:dyDescent="0.2"/>
    <row r="74" spans="2:86" ht="15" customHeight="1" x14ac:dyDescent="0.2"/>
    <row r="75" spans="2:86" ht="15" customHeight="1" x14ac:dyDescent="0.2"/>
    <row r="76" spans="2:86" ht="15" customHeight="1" x14ac:dyDescent="0.2"/>
    <row r="77" spans="2:86" ht="15" customHeight="1" x14ac:dyDescent="0.2"/>
    <row r="78" spans="2:86" ht="15" customHeight="1" x14ac:dyDescent="0.2"/>
    <row r="79" spans="2:86" ht="15" customHeight="1" x14ac:dyDescent="0.2"/>
    <row r="80" spans="2:86" ht="15" customHeight="1" x14ac:dyDescent="0.2"/>
    <row r="81" spans="1:1" ht="15" customHeight="1" x14ac:dyDescent="0.2"/>
    <row r="82" spans="1:1" ht="15" customHeight="1" x14ac:dyDescent="0.2"/>
    <row r="83" spans="1:1" ht="15" customHeight="1" x14ac:dyDescent="0.2"/>
    <row r="84" spans="1:1" ht="15" customHeight="1" x14ac:dyDescent="0.2"/>
    <row r="85" spans="1:1" ht="15" customHeight="1" x14ac:dyDescent="0.2"/>
    <row r="86" spans="1:1" ht="15" customHeight="1" x14ac:dyDescent="0.2"/>
    <row r="87" spans="1:1" ht="15" customHeight="1" x14ac:dyDescent="0.2"/>
    <row r="88" spans="1:1" ht="15" customHeight="1" x14ac:dyDescent="0.2"/>
    <row r="89" spans="1:1" ht="15" customHeight="1" x14ac:dyDescent="0.2"/>
    <row r="90" spans="1:1" ht="15" customHeight="1" x14ac:dyDescent="0.2"/>
    <row r="91" spans="1:1" ht="15" customHeight="1" x14ac:dyDescent="0.2"/>
    <row r="92" spans="1:1" ht="15" customHeight="1" x14ac:dyDescent="0.2"/>
    <row r="93" spans="1:1" ht="15" customHeight="1" x14ac:dyDescent="0.2"/>
    <row r="94" spans="1:1" ht="15" customHeight="1" x14ac:dyDescent="0.2"/>
    <row r="95" spans="1:1" ht="15" customHeight="1" x14ac:dyDescent="0.25">
      <c r="A95" s="265"/>
    </row>
    <row r="96" spans="1:1" ht="15" customHeight="1" x14ac:dyDescent="0.25">
      <c r="A96" s="266"/>
    </row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</sheetData>
  <mergeCells count="10">
    <mergeCell ref="BW12:CH12"/>
    <mergeCell ref="B10:CH10"/>
    <mergeCell ref="BK12:BV12"/>
    <mergeCell ref="B4:D4"/>
    <mergeCell ref="C12:N12"/>
    <mergeCell ref="O12:Z12"/>
    <mergeCell ref="AA12:AL12"/>
    <mergeCell ref="AY12:BJ12"/>
    <mergeCell ref="AM12:AX12"/>
    <mergeCell ref="B5:D5"/>
  </mergeCells>
  <phoneticPr fontId="0" type="noConversion"/>
  <printOptions horizontalCentered="1"/>
  <pageMargins left="0.15748031496062992" right="0" top="0.35433070866141736" bottom="0.39370078740157483" header="0" footer="0"/>
  <pageSetup paperSize="9" scale="6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Tasas_Finan.</vt:lpstr>
      <vt:lpstr>Hoja1!Área_de_impresión</vt:lpstr>
      <vt:lpstr>Tasas_Finan.!Área_de_impresión</vt:lpstr>
    </vt:vector>
  </TitlesOfParts>
  <Company>BCN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Loaisiga, Julia</dc:creator>
  <cp:lastModifiedBy>gvp</cp:lastModifiedBy>
  <cp:lastPrinted>2016-01-14T23:00:03Z</cp:lastPrinted>
  <dcterms:created xsi:type="dcterms:W3CDTF">2002-06-12T18:22:41Z</dcterms:created>
  <dcterms:modified xsi:type="dcterms:W3CDTF">2016-01-15T22:20:03Z</dcterms:modified>
</cp:coreProperties>
</file>