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Z:\Operaciones Monetarias Diarias\Operaciones Absorción\Ventanilla de depósito\2025\04. Resultados\"/>
    </mc:Choice>
  </mc:AlternateContent>
  <xr:revisionPtr revIDLastSave="0" documentId="13_ncr:1_{D480F8A1-2F59-4F67-A730-2AB8E5423C46}" xr6:coauthVersionLast="36" xr6:coauthVersionMax="36" xr10:uidLastSave="{00000000-0000-0000-0000-000000000000}"/>
  <bookViews>
    <workbookView xWindow="0" yWindow="0" windowWidth="23040" windowHeight="7260" xr2:uid="{00000000-000D-0000-FFFF-FFFF00000000}"/>
  </bookViews>
  <sheets>
    <sheet name="Resultados VDM-SM" sheetId="1" r:id="rId1"/>
    <sheet name="Hoja1" sheetId="2" r:id="rId2"/>
  </sheets>
  <definedNames>
    <definedName name="_xlnm.Print_Area" localSheetId="0">'Resultados VDM-SM'!$A$1:$H$371</definedName>
    <definedName name="_xlnm.Print_Titles" localSheetId="0">'Resultados VDM-SM'!$1:$12</definedName>
  </definedNames>
  <calcPr calcId="191029" iterate="1" iterateCount="300" iterateDelta="9.9999999999999995E-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9" i="1" l="1"/>
  <c r="F312" i="1" l="1"/>
  <c r="F350" i="1" l="1"/>
  <c r="F351" i="1" l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217" i="1" l="1"/>
  <c r="F242" i="1"/>
  <c r="F271" i="1" l="1"/>
  <c r="F184" i="1"/>
  <c r="F368" i="1" l="1"/>
  <c r="F369" i="1"/>
  <c r="F370" i="1" l="1"/>
  <c r="F102" i="1"/>
  <c r="F29" i="1" l="1"/>
  <c r="F103" i="1" s="1"/>
</calcChain>
</file>

<file path=xl/sharedStrings.xml><?xml version="1.0" encoding="utf-8"?>
<sst xmlns="http://schemas.openxmlformats.org/spreadsheetml/2006/main" count="623" uniqueCount="212">
  <si>
    <t>Tasa de rendimiento promedio ponderada</t>
  </si>
  <si>
    <t>Ofertas adjudicadas</t>
  </si>
  <si>
    <t>Plazo de la operación</t>
  </si>
  <si>
    <t>Fecha de la operación</t>
  </si>
  <si>
    <t>(Montos en millones de córdobas)</t>
  </si>
  <si>
    <t xml:space="preserve">Sub total </t>
  </si>
  <si>
    <t>Total</t>
  </si>
  <si>
    <t>Código del instrumento</t>
  </si>
  <si>
    <t>Monto</t>
  </si>
  <si>
    <t>Número de ventanilla</t>
  </si>
  <si>
    <t>No se presentaron ofertas</t>
  </si>
  <si>
    <t>Operaciones de absorción de liquidez</t>
  </si>
  <si>
    <t>1 día</t>
  </si>
  <si>
    <t>15 días</t>
  </si>
  <si>
    <t>12 días</t>
  </si>
  <si>
    <t>33 días</t>
  </si>
  <si>
    <r>
      <t xml:space="preserve">Resultados de Ventanilla de Depósitos Monetarios en córdobas nominales </t>
    </r>
    <r>
      <rPr>
        <b/>
        <vertAlign val="superscript"/>
        <sz val="16"/>
        <color theme="1"/>
        <rFont val="Calibri"/>
        <family val="2"/>
        <scheme val="minor"/>
      </rPr>
      <t>1/</t>
    </r>
  </si>
  <si>
    <t>1/ Sin mantenimiento de valor del córdoba respecto al dólar de  los Estados Unidos  de América</t>
  </si>
  <si>
    <t>11 días</t>
  </si>
  <si>
    <t>32 días</t>
  </si>
  <si>
    <t>3 días</t>
  </si>
  <si>
    <t>10 días</t>
  </si>
  <si>
    <t>17 días</t>
  </si>
  <si>
    <t>7 días</t>
  </si>
  <si>
    <t>30 días</t>
  </si>
  <si>
    <t>6 días</t>
  </si>
  <si>
    <t>18 días</t>
  </si>
  <si>
    <t>4 días</t>
  </si>
  <si>
    <t>8 días</t>
  </si>
  <si>
    <t>34 días</t>
  </si>
  <si>
    <t>9 días</t>
  </si>
  <si>
    <t>5 días</t>
  </si>
  <si>
    <t>Total Enero</t>
  </si>
  <si>
    <t>2 días</t>
  </si>
  <si>
    <t>31 días</t>
  </si>
  <si>
    <t>VDM-001-25</t>
  </si>
  <si>
    <t>DM-SM-1d-2025-001</t>
  </si>
  <si>
    <t>VDM-002-25</t>
  </si>
  <si>
    <t>DM-SM-3d-2025-001</t>
  </si>
  <si>
    <t>VDM-003-25</t>
  </si>
  <si>
    <t>DM-SM-1d-2025-002</t>
  </si>
  <si>
    <t>VDM-004-25</t>
  </si>
  <si>
    <t>DM-SM-1d-2025-003</t>
  </si>
  <si>
    <t>VDM-005-25</t>
  </si>
  <si>
    <t>DM-SM-15d-2025-003</t>
  </si>
  <si>
    <t>DM-SM-1d-2025-004</t>
  </si>
  <si>
    <t>VDM-006-25</t>
  </si>
  <si>
    <t>DM-SM-1d-2025-005</t>
  </si>
  <si>
    <t>VDM-007-25</t>
  </si>
  <si>
    <t>DM-SM-3d-2025-002</t>
  </si>
  <si>
    <t>DM-SM-1d-2025-006</t>
  </si>
  <si>
    <t>VDM-008-25</t>
  </si>
  <si>
    <t>VDM-009-25</t>
  </si>
  <si>
    <t>DM-SM-1d-2025-007</t>
  </si>
  <si>
    <t>VDM-010-25</t>
  </si>
  <si>
    <t>DM-SM-1d-2025-008</t>
  </si>
  <si>
    <t>VDM-011-25</t>
  </si>
  <si>
    <t>DM-SM-1d-2025-009</t>
  </si>
  <si>
    <t>VDM-012-25</t>
  </si>
  <si>
    <t>DM-SM-3d-2025-003</t>
  </si>
  <si>
    <t>VDM-013-25</t>
  </si>
  <si>
    <t>DM-SM-1d-2025-010</t>
  </si>
  <si>
    <t>VDM-014-25</t>
  </si>
  <si>
    <t>DM-SM-1d-2025-011</t>
  </si>
  <si>
    <t>VDM-015-25</t>
  </si>
  <si>
    <t>DM-SM-1d-2025-012</t>
  </si>
  <si>
    <t>VDM-016-25</t>
  </si>
  <si>
    <t>DM-SM-1d-2025-013</t>
  </si>
  <si>
    <t>DM-SM-3d-2025-004</t>
  </si>
  <si>
    <t>VDM-017-25</t>
  </si>
  <si>
    <t>VDM-018-25</t>
  </si>
  <si>
    <t>DM-SM-1d-2025-014</t>
  </si>
  <si>
    <t>VDM-019-25</t>
  </si>
  <si>
    <t>DM-SM-1d-2025-015</t>
  </si>
  <si>
    <t>VDM-020-25</t>
  </si>
  <si>
    <t>DM-SM-1d-2025-016</t>
  </si>
  <si>
    <t>VDM-021-25</t>
  </si>
  <si>
    <t>DM-SM-1d-2025-017</t>
  </si>
  <si>
    <t>VDM-022-25</t>
  </si>
  <si>
    <t>DM-SM-3d-2025-005</t>
  </si>
  <si>
    <t>DM-SM-31d-2025-005</t>
  </si>
  <si>
    <t>Subtotal</t>
  </si>
  <si>
    <t>VDM-023-25</t>
  </si>
  <si>
    <t>DM-SM-1d-2025-018</t>
  </si>
  <si>
    <t>Total Febrero</t>
  </si>
  <si>
    <t>VDM-024-25</t>
  </si>
  <si>
    <t>DM-SM-1d-2025-019</t>
  </si>
  <si>
    <t>VDM-025-25</t>
  </si>
  <si>
    <t>DM-SM-1d-2025-020</t>
  </si>
  <si>
    <t>VDM-026-25</t>
  </si>
  <si>
    <t>DM-SM-1d-2025-021</t>
  </si>
  <si>
    <t>VDM-027-25</t>
  </si>
  <si>
    <t>DM-SM-3d-2025-006</t>
  </si>
  <si>
    <t>VDM-028-25</t>
  </si>
  <si>
    <t>DM-SM-1d-2025-022</t>
  </si>
  <si>
    <t>VDM-029-25</t>
  </si>
  <si>
    <t>DM-SM-1d-2025-023</t>
  </si>
  <si>
    <t>VDM-030-25</t>
  </si>
  <si>
    <t>DM-SM-1d-2025-024</t>
  </si>
  <si>
    <t>VDM-031-25</t>
  </si>
  <si>
    <t>DM-SM-1d-2025-025</t>
  </si>
  <si>
    <t>VDM-032-25</t>
  </si>
  <si>
    <t>DM-SM-3d-2025-007</t>
  </si>
  <si>
    <t>VDM-033-25</t>
  </si>
  <si>
    <t>DM-SM-1d-2025-026</t>
  </si>
  <si>
    <t>VDM-034-25</t>
  </si>
  <si>
    <t>DM-SM-1d-2025-027</t>
  </si>
  <si>
    <t>VDM-035-25</t>
  </si>
  <si>
    <t>DM-SM-1d-2025-028</t>
  </si>
  <si>
    <t>VDM-036-25</t>
  </si>
  <si>
    <t>DM-SM-1d-2025-029</t>
  </si>
  <si>
    <t>VDM-037-25</t>
  </si>
  <si>
    <t>DM-SM-3d-2025-008</t>
  </si>
  <si>
    <t>VDM-038-25</t>
  </si>
  <si>
    <t>DM-SM-1d-2025-030</t>
  </si>
  <si>
    <t>VDM-039-25</t>
  </si>
  <si>
    <t>DM-SM-1d-2025-031</t>
  </si>
  <si>
    <t>VDM-040-25</t>
  </si>
  <si>
    <t>DM-SM-1d-2025-032</t>
  </si>
  <si>
    <t>VDM-041-25</t>
  </si>
  <si>
    <t>DM-SM-1d-2025-033</t>
  </si>
  <si>
    <t>DM-SM-3d-2025-009</t>
  </si>
  <si>
    <t>VDM-042-25</t>
  </si>
  <si>
    <t>VDM-043-25</t>
  </si>
  <si>
    <t>DM-SM-1d-2025-034</t>
  </si>
  <si>
    <t>Total Marzo</t>
  </si>
  <si>
    <t>VDM-044-25</t>
  </si>
  <si>
    <t>DM-SM-1d-2025-035</t>
  </si>
  <si>
    <t>VDM-045-25</t>
  </si>
  <si>
    <t>DM-SM-1d-2025-036</t>
  </si>
  <si>
    <t>VDM-046-25</t>
  </si>
  <si>
    <t>DM-SM-1d-2025-037</t>
  </si>
  <si>
    <t>VDM-047-25</t>
  </si>
  <si>
    <t>DM-SM-3d-2025-010</t>
  </si>
  <si>
    <t>VDM-048-25</t>
  </si>
  <si>
    <t>DM-SM-1d-2025-038</t>
  </si>
  <si>
    <t>VDM-049-25</t>
  </si>
  <si>
    <t>DM-SM-1d-2025-039</t>
  </si>
  <si>
    <t>VDM-050-25</t>
  </si>
  <si>
    <t>DM-SM-1d-2025-040</t>
  </si>
  <si>
    <t>VDM-051-25</t>
  </si>
  <si>
    <t>DM-SM-1d-2025-041</t>
  </si>
  <si>
    <t>VDM-052-25</t>
  </si>
  <si>
    <t>DM-SM-3d-2025-011</t>
  </si>
  <si>
    <t>VDM-053-25</t>
  </si>
  <si>
    <t>DM-SM-1d-2025-042</t>
  </si>
  <si>
    <t>35 días</t>
  </si>
  <si>
    <t>VDM-054-25</t>
  </si>
  <si>
    <t>DM-SM-1d-2025-043</t>
  </si>
  <si>
    <t>VDM-055-25</t>
  </si>
  <si>
    <t>DM-SM-1d-2025-044</t>
  </si>
  <si>
    <t>VDM-056-25</t>
  </si>
  <si>
    <t>DM-SM-1d-2025-045</t>
  </si>
  <si>
    <t>DM-SM-7d-2025-056</t>
  </si>
  <si>
    <t>DM-SM-7d-2025-050</t>
  </si>
  <si>
    <t>DM-SM-30d-2025-030</t>
  </si>
  <si>
    <t>VDM-057-25</t>
  </si>
  <si>
    <t>DM-SM-3d-2025-012</t>
  </si>
  <si>
    <t>VDM-058-25</t>
  </si>
  <si>
    <t>DM-SM-1d-2025-046</t>
  </si>
  <si>
    <t>VDM-059-25</t>
  </si>
  <si>
    <t>DM-SM-1d-2025-047</t>
  </si>
  <si>
    <t>VDM-060-25</t>
  </si>
  <si>
    <t>DM-SM-1d-2025-048</t>
  </si>
  <si>
    <t>VDM-061-25</t>
  </si>
  <si>
    <t>DM-SM-1d-2025-049</t>
  </si>
  <si>
    <t>VDM-062-25</t>
  </si>
  <si>
    <t>DM-SM-3d-2025-013</t>
  </si>
  <si>
    <t>VDM-063-25</t>
  </si>
  <si>
    <t>DM-SM-1d-2025-050</t>
  </si>
  <si>
    <t>VDM-064-25</t>
  </si>
  <si>
    <t>Total Abril</t>
  </si>
  <si>
    <t>DM-SM-1d-2025-051</t>
  </si>
  <si>
    <t>20 días</t>
  </si>
  <si>
    <t>VDM-065-25</t>
  </si>
  <si>
    <t>19 días</t>
  </si>
  <si>
    <t>DM-SM-1d-2025-052</t>
  </si>
  <si>
    <t>VDM-066-25</t>
  </si>
  <si>
    <t>DM-SM-1d-2025-053</t>
  </si>
  <si>
    <t>VDM-067-25</t>
  </si>
  <si>
    <t>DM-SM-3d-2025-014</t>
  </si>
  <si>
    <t>DM-SM-1d-2025-054</t>
  </si>
  <si>
    <t>VDM-068-25</t>
  </si>
  <si>
    <t>VDM-069-25</t>
  </si>
  <si>
    <t>DM-SM-1d-2025-055</t>
  </si>
  <si>
    <t>VDM-070-25</t>
  </si>
  <si>
    <t>DM-SM-1d-2025-056</t>
  </si>
  <si>
    <t>VDM-071-25</t>
  </si>
  <si>
    <t>DM-SM-1d-2025-057</t>
  </si>
  <si>
    <t>VDM-072-25</t>
  </si>
  <si>
    <t>DM-SM-3d-2025-015</t>
  </si>
  <si>
    <t>VDM-073-25</t>
  </si>
  <si>
    <t>DM-SM-1d-2025-058</t>
  </si>
  <si>
    <t>DM-SM-30d-2025-039</t>
  </si>
  <si>
    <t>VDM-074-25</t>
  </si>
  <si>
    <t>DM-SM-6d-2025-001</t>
  </si>
  <si>
    <t>VDM-075-25</t>
  </si>
  <si>
    <t>DM-SM-1d-2025-059</t>
  </si>
  <si>
    <t>VDM-076-25</t>
  </si>
  <si>
    <t>DM-SM-1d-2025-060</t>
  </si>
  <si>
    <t>VDM-077-25</t>
  </si>
  <si>
    <t>DM-SM-1d-2025-061</t>
  </si>
  <si>
    <t>VDM-078-25</t>
  </si>
  <si>
    <t>DM-SM-1d-2025-062</t>
  </si>
  <si>
    <t>VDM-079-25</t>
  </si>
  <si>
    <t>DM-SM-3d-2025-016</t>
  </si>
  <si>
    <t>DM-SM-1d-2025-063</t>
  </si>
  <si>
    <t>VDM-080-25</t>
  </si>
  <si>
    <t>DM-SM-1d-2025-064</t>
  </si>
  <si>
    <t>VDM-081-25</t>
  </si>
  <si>
    <t>DM-SM-2d-2025-001</t>
  </si>
  <si>
    <t>VDM-082-25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</si>
</sst>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vertAlign val="superscript"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/>
    <xf numFmtId="164" fontId="0" fillId="0" borderId="0" xfId="1" applyFont="1"/>
    <xf numFmtId="164" fontId="0" fillId="0" borderId="0" xfId="0" applyNumberFormat="1"/>
    <xf numFmtId="0" fontId="6" fillId="0" borderId="0" xfId="0" applyFont="1"/>
    <xf numFmtId="164" fontId="6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164" fontId="1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4" fontId="1" fillId="2" borderId="1" xfId="1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14" fontId="1" fillId="0" borderId="4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0" fontId="0" fillId="0" borderId="1" xfId="0" applyNumberFormat="1" applyBorder="1" applyAlignment="1">
      <alignment vertical="center"/>
    </xf>
    <xf numFmtId="10" fontId="0" fillId="2" borderId="1" xfId="2" applyNumberFormat="1" applyFont="1" applyFill="1" applyBorder="1" applyAlignment="1">
      <alignment vertical="center"/>
    </xf>
    <xf numFmtId="10" fontId="0" fillId="0" borderId="1" xfId="2" applyNumberFormat="1" applyFont="1" applyFill="1" applyBorder="1" applyAlignment="1">
      <alignment vertical="center"/>
    </xf>
    <xf numFmtId="10" fontId="4" fillId="0" borderId="0" xfId="0" applyNumberFormat="1" applyFont="1" applyAlignment="1">
      <alignment vertical="center" wrapText="1"/>
    </xf>
    <xf numFmtId="10" fontId="0" fillId="0" borderId="0" xfId="1" applyNumberFormat="1" applyFont="1"/>
    <xf numFmtId="10" fontId="0" fillId="0" borderId="0" xfId="0" applyNumberFormat="1"/>
    <xf numFmtId="10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4" fontId="4" fillId="0" borderId="0" xfId="0" applyNumberFormat="1" applyFont="1" applyAlignment="1">
      <alignment vertical="center" wrapText="1"/>
    </xf>
    <xf numFmtId="4" fontId="6" fillId="0" borderId="0" xfId="0" applyNumberFormat="1" applyFont="1"/>
    <xf numFmtId="165" fontId="0" fillId="0" borderId="1" xfId="0" applyNumberFormat="1" applyBorder="1" applyAlignment="1">
      <alignment horizontal="right" vertical="center"/>
    </xf>
    <xf numFmtId="4" fontId="0" fillId="0" borderId="0" xfId="0" applyNumberFormat="1"/>
    <xf numFmtId="0" fontId="0" fillId="0" borderId="14" xfId="0" applyBorder="1" applyAlignment="1">
      <alignment horizontal="center" vertical="center"/>
    </xf>
    <xf numFmtId="4" fontId="1" fillId="0" borderId="13" xfId="0" applyNumberFormat="1" applyFont="1" applyBorder="1" applyAlignment="1">
      <alignment horizontal="right" vertical="center"/>
    </xf>
    <xf numFmtId="14" fontId="1" fillId="0" borderId="8" xfId="0" applyNumberFormat="1" applyFont="1" applyBorder="1" applyAlignment="1">
      <alignment horizontal="centerContinuous" vertical="center"/>
    </xf>
    <xf numFmtId="14" fontId="0" fillId="0" borderId="2" xfId="0" applyNumberFormat="1" applyBorder="1" applyAlignment="1">
      <alignment horizontal="centerContinuous" vertical="center"/>
    </xf>
    <xf numFmtId="0" fontId="0" fillId="0" borderId="13" xfId="0" applyBorder="1" applyAlignment="1">
      <alignment horizontal="centerContinuous" vertical="center"/>
    </xf>
    <xf numFmtId="14" fontId="1" fillId="0" borderId="2" xfId="0" applyNumberFormat="1" applyFont="1" applyBorder="1" applyAlignment="1">
      <alignment horizontal="centerContinuous" vertical="center"/>
    </xf>
    <xf numFmtId="0" fontId="1" fillId="0" borderId="13" xfId="0" applyFont="1" applyBorder="1" applyAlignment="1">
      <alignment horizontal="centerContinuous" vertical="center"/>
    </xf>
    <xf numFmtId="0" fontId="1" fillId="0" borderId="14" xfId="0" applyFont="1" applyBorder="1" applyAlignment="1">
      <alignment horizontal="centerContinuous" vertical="center"/>
    </xf>
    <xf numFmtId="14" fontId="0" fillId="0" borderId="6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/>
    </xf>
    <xf numFmtId="14" fontId="1" fillId="0" borderId="13" xfId="0" applyNumberFormat="1" applyFont="1" applyBorder="1" applyAlignment="1">
      <alignment horizontal="center" vertical="center"/>
    </xf>
    <xf numFmtId="14" fontId="1" fillId="0" borderId="14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966788</xdr:colOff>
      <xdr:row>0</xdr:row>
      <xdr:rowOff>109538</xdr:rowOff>
    </xdr:from>
    <xdr:to>
      <xdr:col>6</xdr:col>
      <xdr:colOff>442913</xdr:colOff>
      <xdr:row>4</xdr:row>
      <xdr:rowOff>147638</xdr:rowOff>
    </xdr:to>
    <xdr:pic>
      <xdr:nvPicPr>
        <xdr:cNvPr id="3" name="Imagen 2" descr="Azul_membrete">
          <a:extLst>
            <a:ext uri="{FF2B5EF4-FFF2-40B4-BE49-F238E27FC236}">
              <a16:creationId xmlns:a16="http://schemas.microsoft.com/office/drawing/2014/main" id="{CEC70957-C7A4-4335-8FE4-0412BD080CF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498"/>
        <a:stretch/>
      </xdr:blipFill>
      <xdr:spPr bwMode="auto">
        <a:xfrm>
          <a:off x="1362076" y="109538"/>
          <a:ext cx="5367337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7:J377"/>
  <sheetViews>
    <sheetView showGridLines="0" tabSelected="1" view="pageBreakPreview" topLeftCell="A326" zoomScaleNormal="100" zoomScaleSheetLayoutView="100" workbookViewId="0">
      <selection activeCell="J345" sqref="J345"/>
    </sheetView>
  </sheetViews>
  <sheetFormatPr baseColWidth="10" defaultRowHeight="15" x14ac:dyDescent="0.25"/>
  <cols>
    <col min="1" max="1" width="5.5703125" customWidth="1"/>
    <col min="2" max="2" width="15.85546875" customWidth="1"/>
    <col min="3" max="3" width="16.42578125" customWidth="1"/>
    <col min="5" max="5" width="23.42578125" customWidth="1"/>
    <col min="6" max="6" width="16" customWidth="1"/>
    <col min="7" max="7" width="19.85546875" style="23" customWidth="1"/>
    <col min="8" max="8" width="5.5703125" customWidth="1"/>
  </cols>
  <sheetData>
    <row r="7" spans="2:8" ht="23.25" x14ac:dyDescent="0.25">
      <c r="B7" s="61" t="s">
        <v>16</v>
      </c>
      <c r="C7" s="61"/>
      <c r="D7" s="61"/>
      <c r="E7" s="61"/>
      <c r="F7" s="61"/>
      <c r="G7" s="61"/>
    </row>
    <row r="8" spans="2:8" ht="21" x14ac:dyDescent="0.25">
      <c r="B8" s="61">
        <v>2025</v>
      </c>
      <c r="C8" s="61"/>
      <c r="D8" s="61"/>
      <c r="E8" s="61"/>
      <c r="F8" s="61"/>
      <c r="G8" s="61"/>
    </row>
    <row r="9" spans="2:8" ht="21" x14ac:dyDescent="0.25">
      <c r="B9" s="62" t="s">
        <v>4</v>
      </c>
      <c r="C9" s="62"/>
      <c r="D9" s="62"/>
      <c r="E9" s="62"/>
      <c r="F9" s="62"/>
      <c r="G9" s="62"/>
    </row>
    <row r="10" spans="2:8" s="2" customFormat="1" ht="19.5" customHeight="1" x14ac:dyDescent="0.25">
      <c r="B10" s="63" t="s">
        <v>9</v>
      </c>
      <c r="C10" s="63" t="s">
        <v>3</v>
      </c>
      <c r="D10" s="63" t="s">
        <v>2</v>
      </c>
      <c r="E10" s="63" t="s">
        <v>7</v>
      </c>
      <c r="F10" s="64" t="s">
        <v>11</v>
      </c>
      <c r="G10" s="64"/>
    </row>
    <row r="11" spans="2:8" s="2" customFormat="1" ht="20.25" customHeight="1" x14ac:dyDescent="0.25">
      <c r="B11" s="63"/>
      <c r="C11" s="63"/>
      <c r="D11" s="63"/>
      <c r="E11" s="63"/>
      <c r="F11" s="64" t="s">
        <v>1</v>
      </c>
      <c r="G11" s="64"/>
    </row>
    <row r="12" spans="2:8" s="1" customFormat="1" ht="30" x14ac:dyDescent="0.25">
      <c r="B12" s="63"/>
      <c r="C12" s="63"/>
      <c r="D12" s="63"/>
      <c r="E12" s="63"/>
      <c r="F12" s="8" t="s">
        <v>8</v>
      </c>
      <c r="G12" s="17" t="s">
        <v>0</v>
      </c>
    </row>
    <row r="13" spans="2:8" ht="18" customHeight="1" x14ac:dyDescent="0.25">
      <c r="B13" s="39" t="s">
        <v>35</v>
      </c>
      <c r="C13" s="42">
        <v>45659</v>
      </c>
      <c r="D13" s="12" t="s">
        <v>12</v>
      </c>
      <c r="E13" s="13" t="s">
        <v>36</v>
      </c>
      <c r="F13" s="26">
        <v>4340</v>
      </c>
      <c r="G13" s="18">
        <v>5.2499999999999998E-2</v>
      </c>
      <c r="H13" s="5"/>
    </row>
    <row r="14" spans="2:8" ht="18" customHeight="1" x14ac:dyDescent="0.25">
      <c r="B14" s="40"/>
      <c r="C14" s="43"/>
      <c r="D14" s="12" t="s">
        <v>23</v>
      </c>
      <c r="E14" s="45" t="s">
        <v>10</v>
      </c>
      <c r="F14" s="46"/>
      <c r="G14" s="47"/>
      <c r="H14" s="5"/>
    </row>
    <row r="15" spans="2:8" ht="18" customHeight="1" x14ac:dyDescent="0.25">
      <c r="B15" s="40"/>
      <c r="C15" s="43"/>
      <c r="D15" s="12" t="s">
        <v>13</v>
      </c>
      <c r="E15" s="48"/>
      <c r="F15" s="65"/>
      <c r="G15" s="50"/>
      <c r="H15" s="5"/>
    </row>
    <row r="16" spans="2:8" ht="18" customHeight="1" x14ac:dyDescent="0.25">
      <c r="B16" s="41"/>
      <c r="C16" s="44"/>
      <c r="D16" s="12" t="s">
        <v>19</v>
      </c>
      <c r="E16" s="51"/>
      <c r="F16" s="52"/>
      <c r="G16" s="53"/>
      <c r="H16" s="5"/>
    </row>
    <row r="17" spans="2:8" ht="18" customHeight="1" x14ac:dyDescent="0.25">
      <c r="B17" s="39" t="s">
        <v>37</v>
      </c>
      <c r="C17" s="42">
        <v>45660</v>
      </c>
      <c r="D17" s="12" t="s">
        <v>20</v>
      </c>
      <c r="E17" s="13" t="s">
        <v>38</v>
      </c>
      <c r="F17" s="26">
        <v>4660</v>
      </c>
      <c r="G17" s="18">
        <v>5.2499999999999998E-2</v>
      </c>
      <c r="H17" s="5"/>
    </row>
    <row r="18" spans="2:8" ht="18" customHeight="1" x14ac:dyDescent="0.25">
      <c r="B18" s="40"/>
      <c r="C18" s="43"/>
      <c r="D18" s="12" t="s">
        <v>23</v>
      </c>
      <c r="E18" s="45" t="s">
        <v>10</v>
      </c>
      <c r="F18" s="46"/>
      <c r="G18" s="47"/>
      <c r="H18" s="5"/>
    </row>
    <row r="19" spans="2:8" ht="18" customHeight="1" x14ac:dyDescent="0.25">
      <c r="B19" s="40"/>
      <c r="C19" s="43"/>
      <c r="D19" s="12" t="s">
        <v>22</v>
      </c>
      <c r="E19" s="48"/>
      <c r="F19" s="65"/>
      <c r="G19" s="50"/>
      <c r="H19" s="5"/>
    </row>
    <row r="20" spans="2:8" ht="18" customHeight="1" x14ac:dyDescent="0.25">
      <c r="B20" s="41"/>
      <c r="C20" s="44"/>
      <c r="D20" s="12" t="s">
        <v>34</v>
      </c>
      <c r="E20" s="51"/>
      <c r="F20" s="52"/>
      <c r="G20" s="53"/>
      <c r="H20" s="5"/>
    </row>
    <row r="21" spans="2:8" ht="18" customHeight="1" x14ac:dyDescent="0.25">
      <c r="B21" s="39" t="s">
        <v>39</v>
      </c>
      <c r="C21" s="42">
        <v>45663</v>
      </c>
      <c r="D21" s="12" t="s">
        <v>12</v>
      </c>
      <c r="E21" s="13" t="s">
        <v>40</v>
      </c>
      <c r="F21" s="26">
        <v>3205</v>
      </c>
      <c r="G21" s="18">
        <v>5.2499999999999998E-2</v>
      </c>
      <c r="H21" s="5"/>
    </row>
    <row r="22" spans="2:8" ht="18" customHeight="1" x14ac:dyDescent="0.25">
      <c r="B22" s="40"/>
      <c r="C22" s="43"/>
      <c r="D22" s="12" t="s">
        <v>23</v>
      </c>
      <c r="E22" s="45" t="s">
        <v>10</v>
      </c>
      <c r="F22" s="46"/>
      <c r="G22" s="47"/>
      <c r="H22" s="5"/>
    </row>
    <row r="23" spans="2:8" ht="18" customHeight="1" x14ac:dyDescent="0.25">
      <c r="B23" s="40"/>
      <c r="C23" s="43"/>
      <c r="D23" s="12" t="s">
        <v>13</v>
      </c>
      <c r="E23" s="48"/>
      <c r="F23" s="65"/>
      <c r="G23" s="50"/>
      <c r="H23" s="5"/>
    </row>
    <row r="24" spans="2:8" ht="18" customHeight="1" x14ac:dyDescent="0.25">
      <c r="B24" s="41"/>
      <c r="C24" s="44"/>
      <c r="D24" s="12" t="s">
        <v>24</v>
      </c>
      <c r="E24" s="51"/>
      <c r="F24" s="52"/>
      <c r="G24" s="53"/>
      <c r="H24" s="5"/>
    </row>
    <row r="25" spans="2:8" ht="18" customHeight="1" x14ac:dyDescent="0.25">
      <c r="B25" s="39" t="s">
        <v>41</v>
      </c>
      <c r="C25" s="42">
        <v>45664</v>
      </c>
      <c r="D25" s="12" t="s">
        <v>12</v>
      </c>
      <c r="E25" s="13" t="s">
        <v>42</v>
      </c>
      <c r="F25" s="26">
        <v>2740</v>
      </c>
      <c r="G25" s="18">
        <v>5.2499999999999998E-2</v>
      </c>
      <c r="H25" s="5"/>
    </row>
    <row r="26" spans="2:8" ht="18" customHeight="1" x14ac:dyDescent="0.25">
      <c r="B26" s="40"/>
      <c r="C26" s="43"/>
      <c r="D26" s="12" t="s">
        <v>23</v>
      </c>
      <c r="E26" s="66" t="s">
        <v>10</v>
      </c>
      <c r="F26" s="67"/>
      <c r="G26" s="68"/>
      <c r="H26" s="5"/>
    </row>
    <row r="27" spans="2:8" ht="18" customHeight="1" x14ac:dyDescent="0.25">
      <c r="B27" s="40"/>
      <c r="C27" s="43"/>
      <c r="D27" s="12" t="s">
        <v>13</v>
      </c>
      <c r="E27" s="13" t="s">
        <v>44</v>
      </c>
      <c r="F27" s="26">
        <v>100</v>
      </c>
      <c r="G27" s="18">
        <v>5.3999999999999999E-2</v>
      </c>
      <c r="H27" s="5"/>
    </row>
    <row r="28" spans="2:8" ht="18" customHeight="1" x14ac:dyDescent="0.25">
      <c r="B28" s="41"/>
      <c r="C28" s="44"/>
      <c r="D28" s="12" t="s">
        <v>24</v>
      </c>
      <c r="E28" s="66" t="s">
        <v>10</v>
      </c>
      <c r="F28" s="67"/>
      <c r="G28" s="68"/>
      <c r="H28" s="5"/>
    </row>
    <row r="29" spans="2:8" ht="18" customHeight="1" x14ac:dyDescent="0.25">
      <c r="B29" s="33" t="s">
        <v>5</v>
      </c>
      <c r="C29" s="34"/>
      <c r="D29" s="35"/>
      <c r="E29" s="35"/>
      <c r="F29" s="32">
        <f>+F27+F25</f>
        <v>2840</v>
      </c>
      <c r="G29" s="31"/>
      <c r="H29" s="5"/>
    </row>
    <row r="30" spans="2:8" ht="18" customHeight="1" x14ac:dyDescent="0.25">
      <c r="B30" s="39" t="s">
        <v>43</v>
      </c>
      <c r="C30" s="42">
        <v>45665</v>
      </c>
      <c r="D30" s="12" t="s">
        <v>12</v>
      </c>
      <c r="E30" s="13" t="s">
        <v>45</v>
      </c>
      <c r="F30" s="26">
        <v>2765</v>
      </c>
      <c r="G30" s="18">
        <v>5.2499999999999998E-2</v>
      </c>
      <c r="H30" s="5"/>
    </row>
    <row r="31" spans="2:8" ht="18" customHeight="1" x14ac:dyDescent="0.25">
      <c r="B31" s="40"/>
      <c r="C31" s="43"/>
      <c r="D31" s="12" t="s">
        <v>23</v>
      </c>
      <c r="E31" s="45" t="s">
        <v>10</v>
      </c>
      <c r="F31" s="46"/>
      <c r="G31" s="47"/>
      <c r="H31" s="5"/>
    </row>
    <row r="32" spans="2:8" ht="18" customHeight="1" x14ac:dyDescent="0.25">
      <c r="B32" s="40"/>
      <c r="C32" s="43"/>
      <c r="D32" s="12" t="s">
        <v>13</v>
      </c>
      <c r="E32" s="48"/>
      <c r="F32" s="49"/>
      <c r="G32" s="50"/>
      <c r="H32" s="5"/>
    </row>
    <row r="33" spans="2:8" ht="18" customHeight="1" x14ac:dyDescent="0.25">
      <c r="B33" s="41"/>
      <c r="C33" s="44"/>
      <c r="D33" s="12" t="s">
        <v>24</v>
      </c>
      <c r="E33" s="51"/>
      <c r="F33" s="52"/>
      <c r="G33" s="53"/>
      <c r="H33" s="5"/>
    </row>
    <row r="34" spans="2:8" ht="18" customHeight="1" x14ac:dyDescent="0.25">
      <c r="B34" s="39" t="s">
        <v>46</v>
      </c>
      <c r="C34" s="42">
        <v>45666</v>
      </c>
      <c r="D34" s="12" t="s">
        <v>12</v>
      </c>
      <c r="E34" s="13" t="s">
        <v>47</v>
      </c>
      <c r="F34" s="26">
        <v>3425</v>
      </c>
      <c r="G34" s="18">
        <v>5.2499999999999998E-2</v>
      </c>
      <c r="H34" s="5"/>
    </row>
    <row r="35" spans="2:8" ht="18" customHeight="1" x14ac:dyDescent="0.25">
      <c r="B35" s="40"/>
      <c r="C35" s="43"/>
      <c r="D35" s="12" t="s">
        <v>23</v>
      </c>
      <c r="E35" s="45" t="s">
        <v>10</v>
      </c>
      <c r="F35" s="46"/>
      <c r="G35" s="47"/>
      <c r="H35" s="5"/>
    </row>
    <row r="36" spans="2:8" ht="18" customHeight="1" x14ac:dyDescent="0.25">
      <c r="B36" s="40"/>
      <c r="C36" s="43"/>
      <c r="D36" s="12" t="s">
        <v>13</v>
      </c>
      <c r="E36" s="48"/>
      <c r="F36" s="49"/>
      <c r="G36" s="50"/>
      <c r="H36" s="5"/>
    </row>
    <row r="37" spans="2:8" ht="18" customHeight="1" x14ac:dyDescent="0.25">
      <c r="B37" s="41"/>
      <c r="C37" s="44"/>
      <c r="D37" s="12" t="s">
        <v>19</v>
      </c>
      <c r="E37" s="51"/>
      <c r="F37" s="52"/>
      <c r="G37" s="53"/>
      <c r="H37" s="5"/>
    </row>
    <row r="38" spans="2:8" ht="18" customHeight="1" x14ac:dyDescent="0.25">
      <c r="B38" s="39" t="s">
        <v>48</v>
      </c>
      <c r="C38" s="42">
        <v>45667</v>
      </c>
      <c r="D38" s="12" t="s">
        <v>20</v>
      </c>
      <c r="E38" s="13" t="s">
        <v>49</v>
      </c>
      <c r="F38" s="26">
        <v>3590</v>
      </c>
      <c r="G38" s="18">
        <v>0.05</v>
      </c>
      <c r="H38" s="5"/>
    </row>
    <row r="39" spans="2:8" ht="18" customHeight="1" x14ac:dyDescent="0.25">
      <c r="B39" s="40"/>
      <c r="C39" s="43"/>
      <c r="D39" s="12" t="s">
        <v>23</v>
      </c>
      <c r="E39" s="45" t="s">
        <v>10</v>
      </c>
      <c r="F39" s="46"/>
      <c r="G39" s="47"/>
      <c r="H39" s="5"/>
    </row>
    <row r="40" spans="2:8" ht="18" customHeight="1" x14ac:dyDescent="0.25">
      <c r="B40" s="40"/>
      <c r="C40" s="43"/>
      <c r="D40" s="12" t="s">
        <v>22</v>
      </c>
      <c r="E40" s="48"/>
      <c r="F40" s="49"/>
      <c r="G40" s="50"/>
      <c r="H40" s="5"/>
    </row>
    <row r="41" spans="2:8" ht="18" customHeight="1" x14ac:dyDescent="0.25">
      <c r="B41" s="41"/>
      <c r="C41" s="44"/>
      <c r="D41" s="12" t="s">
        <v>34</v>
      </c>
      <c r="E41" s="51"/>
      <c r="F41" s="52"/>
      <c r="G41" s="53"/>
      <c r="H41" s="5"/>
    </row>
    <row r="42" spans="2:8" ht="18" customHeight="1" x14ac:dyDescent="0.25">
      <c r="B42" s="39" t="s">
        <v>51</v>
      </c>
      <c r="C42" s="42">
        <v>45670</v>
      </c>
      <c r="D42" s="12" t="s">
        <v>12</v>
      </c>
      <c r="E42" s="13" t="s">
        <v>50</v>
      </c>
      <c r="F42" s="26">
        <v>1510</v>
      </c>
      <c r="G42" s="18">
        <v>0.05</v>
      </c>
      <c r="H42" s="5"/>
    </row>
    <row r="43" spans="2:8" ht="18" customHeight="1" x14ac:dyDescent="0.25">
      <c r="B43" s="40"/>
      <c r="C43" s="43"/>
      <c r="D43" s="12" t="s">
        <v>23</v>
      </c>
      <c r="E43" s="45" t="s">
        <v>10</v>
      </c>
      <c r="F43" s="46"/>
      <c r="G43" s="47"/>
      <c r="H43" s="5"/>
    </row>
    <row r="44" spans="2:8" ht="18" customHeight="1" x14ac:dyDescent="0.25">
      <c r="B44" s="40"/>
      <c r="C44" s="43"/>
      <c r="D44" s="12" t="s">
        <v>13</v>
      </c>
      <c r="E44" s="48"/>
      <c r="F44" s="49"/>
      <c r="G44" s="50"/>
      <c r="H44" s="5"/>
    </row>
    <row r="45" spans="2:8" ht="18" customHeight="1" x14ac:dyDescent="0.25">
      <c r="B45" s="41"/>
      <c r="C45" s="44"/>
      <c r="D45" s="12" t="s">
        <v>24</v>
      </c>
      <c r="E45" s="51"/>
      <c r="F45" s="52"/>
      <c r="G45" s="53"/>
      <c r="H45" s="5"/>
    </row>
    <row r="46" spans="2:8" ht="18" customHeight="1" x14ac:dyDescent="0.25">
      <c r="B46" s="39" t="s">
        <v>52</v>
      </c>
      <c r="C46" s="42">
        <v>45671</v>
      </c>
      <c r="D46" s="12" t="s">
        <v>12</v>
      </c>
      <c r="E46" s="13" t="s">
        <v>53</v>
      </c>
      <c r="F46" s="26">
        <v>2780</v>
      </c>
      <c r="G46" s="18">
        <v>0.05</v>
      </c>
      <c r="H46" s="5"/>
    </row>
    <row r="47" spans="2:8" ht="18" customHeight="1" x14ac:dyDescent="0.25">
      <c r="B47" s="40"/>
      <c r="C47" s="43"/>
      <c r="D47" s="12" t="s">
        <v>23</v>
      </c>
      <c r="E47" s="45" t="s">
        <v>10</v>
      </c>
      <c r="F47" s="46"/>
      <c r="G47" s="47"/>
      <c r="H47" s="5"/>
    </row>
    <row r="48" spans="2:8" ht="18" customHeight="1" x14ac:dyDescent="0.25">
      <c r="B48" s="40"/>
      <c r="C48" s="43"/>
      <c r="D48" s="12" t="s">
        <v>13</v>
      </c>
      <c r="E48" s="48"/>
      <c r="F48" s="49"/>
      <c r="G48" s="50"/>
      <c r="H48" s="5"/>
    </row>
    <row r="49" spans="2:8" ht="18" customHeight="1" x14ac:dyDescent="0.25">
      <c r="B49" s="41"/>
      <c r="C49" s="44"/>
      <c r="D49" s="12" t="s">
        <v>24</v>
      </c>
      <c r="E49" s="51"/>
      <c r="F49" s="52"/>
      <c r="G49" s="53"/>
      <c r="H49" s="5"/>
    </row>
    <row r="50" spans="2:8" ht="18" customHeight="1" x14ac:dyDescent="0.25">
      <c r="B50" s="39" t="s">
        <v>54</v>
      </c>
      <c r="C50" s="42">
        <v>45672</v>
      </c>
      <c r="D50" s="12" t="s">
        <v>12</v>
      </c>
      <c r="E50" s="13" t="s">
        <v>55</v>
      </c>
      <c r="F50" s="26">
        <v>3330</v>
      </c>
      <c r="G50" s="18">
        <v>0.05</v>
      </c>
      <c r="H50" s="5"/>
    </row>
    <row r="51" spans="2:8" ht="18" customHeight="1" x14ac:dyDescent="0.25">
      <c r="B51" s="40"/>
      <c r="C51" s="43"/>
      <c r="D51" s="12" t="s">
        <v>23</v>
      </c>
      <c r="E51" s="45" t="s">
        <v>10</v>
      </c>
      <c r="F51" s="46"/>
      <c r="G51" s="47"/>
      <c r="H51" s="5"/>
    </row>
    <row r="52" spans="2:8" ht="18" customHeight="1" x14ac:dyDescent="0.25">
      <c r="B52" s="40"/>
      <c r="C52" s="43"/>
      <c r="D52" s="12" t="s">
        <v>13</v>
      </c>
      <c r="E52" s="48"/>
      <c r="F52" s="49"/>
      <c r="G52" s="50"/>
      <c r="H52" s="5"/>
    </row>
    <row r="53" spans="2:8" ht="18" customHeight="1" x14ac:dyDescent="0.25">
      <c r="B53" s="41"/>
      <c r="C53" s="44"/>
      <c r="D53" s="12" t="s">
        <v>24</v>
      </c>
      <c r="E53" s="51"/>
      <c r="F53" s="52"/>
      <c r="G53" s="53"/>
      <c r="H53" s="5"/>
    </row>
    <row r="54" spans="2:8" ht="18" customHeight="1" x14ac:dyDescent="0.25">
      <c r="B54" s="39" t="s">
        <v>56</v>
      </c>
      <c r="C54" s="42">
        <v>45673</v>
      </c>
      <c r="D54" s="12" t="s">
        <v>12</v>
      </c>
      <c r="E54" s="13" t="s">
        <v>57</v>
      </c>
      <c r="F54" s="26">
        <v>3115</v>
      </c>
      <c r="G54" s="18">
        <v>0.05</v>
      </c>
      <c r="H54" s="5"/>
    </row>
    <row r="55" spans="2:8" ht="18" customHeight="1" x14ac:dyDescent="0.25">
      <c r="B55" s="40"/>
      <c r="C55" s="43"/>
      <c r="D55" s="12" t="s">
        <v>23</v>
      </c>
      <c r="E55" s="45" t="s">
        <v>10</v>
      </c>
      <c r="F55" s="46"/>
      <c r="G55" s="47"/>
      <c r="H55" s="5"/>
    </row>
    <row r="56" spans="2:8" ht="18" customHeight="1" x14ac:dyDescent="0.25">
      <c r="B56" s="40"/>
      <c r="C56" s="43"/>
      <c r="D56" s="12" t="s">
        <v>13</v>
      </c>
      <c r="E56" s="48"/>
      <c r="F56" s="49"/>
      <c r="G56" s="50"/>
      <c r="H56" s="5"/>
    </row>
    <row r="57" spans="2:8" ht="18" customHeight="1" x14ac:dyDescent="0.25">
      <c r="B57" s="41"/>
      <c r="C57" s="44"/>
      <c r="D57" s="12" t="s">
        <v>19</v>
      </c>
      <c r="E57" s="51"/>
      <c r="F57" s="52"/>
      <c r="G57" s="53"/>
      <c r="H57" s="5"/>
    </row>
    <row r="58" spans="2:8" ht="18" customHeight="1" x14ac:dyDescent="0.25">
      <c r="B58" s="39" t="s">
        <v>58</v>
      </c>
      <c r="C58" s="42">
        <v>45674</v>
      </c>
      <c r="D58" s="12" t="s">
        <v>20</v>
      </c>
      <c r="E58" s="13" t="s">
        <v>59</v>
      </c>
      <c r="F58" s="26">
        <v>2655</v>
      </c>
      <c r="G58" s="18">
        <v>0.05</v>
      </c>
      <c r="H58" s="5"/>
    </row>
    <row r="59" spans="2:8" ht="18" customHeight="1" x14ac:dyDescent="0.25">
      <c r="B59" s="40"/>
      <c r="C59" s="43"/>
      <c r="D59" s="12" t="s">
        <v>23</v>
      </c>
      <c r="E59" s="45" t="s">
        <v>10</v>
      </c>
      <c r="F59" s="46"/>
      <c r="G59" s="47"/>
      <c r="H59" s="5"/>
    </row>
    <row r="60" spans="2:8" ht="18" customHeight="1" x14ac:dyDescent="0.25">
      <c r="B60" s="40"/>
      <c r="C60" s="43"/>
      <c r="D60" s="12" t="s">
        <v>22</v>
      </c>
      <c r="E60" s="48"/>
      <c r="F60" s="49"/>
      <c r="G60" s="50"/>
      <c r="H60" s="5"/>
    </row>
    <row r="61" spans="2:8" ht="18" customHeight="1" x14ac:dyDescent="0.25">
      <c r="B61" s="41"/>
      <c r="C61" s="44"/>
      <c r="D61" s="12" t="s">
        <v>34</v>
      </c>
      <c r="E61" s="51"/>
      <c r="F61" s="52"/>
      <c r="G61" s="53"/>
      <c r="H61" s="5"/>
    </row>
    <row r="62" spans="2:8" ht="18" customHeight="1" x14ac:dyDescent="0.25">
      <c r="B62" s="39" t="s">
        <v>60</v>
      </c>
      <c r="C62" s="42">
        <v>45677</v>
      </c>
      <c r="D62" s="12" t="s">
        <v>12</v>
      </c>
      <c r="E62" s="13" t="s">
        <v>61</v>
      </c>
      <c r="F62" s="26">
        <v>2335</v>
      </c>
      <c r="G62" s="18">
        <v>0.05</v>
      </c>
      <c r="H62" s="5"/>
    </row>
    <row r="63" spans="2:8" ht="18" customHeight="1" x14ac:dyDescent="0.25">
      <c r="B63" s="40"/>
      <c r="C63" s="43"/>
      <c r="D63" s="12" t="s">
        <v>23</v>
      </c>
      <c r="E63" s="45" t="s">
        <v>10</v>
      </c>
      <c r="F63" s="46"/>
      <c r="G63" s="47"/>
      <c r="H63" s="5"/>
    </row>
    <row r="64" spans="2:8" ht="18" customHeight="1" x14ac:dyDescent="0.25">
      <c r="B64" s="40"/>
      <c r="C64" s="43"/>
      <c r="D64" s="12" t="s">
        <v>13</v>
      </c>
      <c r="E64" s="48"/>
      <c r="F64" s="49"/>
      <c r="G64" s="50"/>
      <c r="H64" s="5"/>
    </row>
    <row r="65" spans="2:8" ht="18" customHeight="1" x14ac:dyDescent="0.25">
      <c r="B65" s="41"/>
      <c r="C65" s="44"/>
      <c r="D65" s="12" t="s">
        <v>24</v>
      </c>
      <c r="E65" s="51"/>
      <c r="F65" s="52"/>
      <c r="G65" s="53"/>
      <c r="H65" s="5"/>
    </row>
    <row r="66" spans="2:8" ht="18" customHeight="1" x14ac:dyDescent="0.25">
      <c r="B66" s="39" t="s">
        <v>62</v>
      </c>
      <c r="C66" s="42">
        <v>45678</v>
      </c>
      <c r="D66" s="12" t="s">
        <v>12</v>
      </c>
      <c r="E66" s="13" t="s">
        <v>63</v>
      </c>
      <c r="F66" s="26">
        <v>2300</v>
      </c>
      <c r="G66" s="18">
        <v>0.05</v>
      </c>
      <c r="H66" s="5"/>
    </row>
    <row r="67" spans="2:8" ht="18" customHeight="1" x14ac:dyDescent="0.25">
      <c r="B67" s="40"/>
      <c r="C67" s="43"/>
      <c r="D67" s="12" t="s">
        <v>23</v>
      </c>
      <c r="E67" s="45" t="s">
        <v>10</v>
      </c>
      <c r="F67" s="46"/>
      <c r="G67" s="47"/>
      <c r="H67" s="5"/>
    </row>
    <row r="68" spans="2:8" ht="18" customHeight="1" x14ac:dyDescent="0.25">
      <c r="B68" s="40"/>
      <c r="C68" s="43"/>
      <c r="D68" s="12" t="s">
        <v>13</v>
      </c>
      <c r="E68" s="48"/>
      <c r="F68" s="49"/>
      <c r="G68" s="50"/>
      <c r="H68" s="5"/>
    </row>
    <row r="69" spans="2:8" ht="18" customHeight="1" x14ac:dyDescent="0.25">
      <c r="B69" s="41"/>
      <c r="C69" s="44"/>
      <c r="D69" s="12" t="s">
        <v>24</v>
      </c>
      <c r="E69" s="51"/>
      <c r="F69" s="52"/>
      <c r="G69" s="53"/>
      <c r="H69" s="5"/>
    </row>
    <row r="70" spans="2:8" ht="18" customHeight="1" x14ac:dyDescent="0.25">
      <c r="B70" s="39" t="s">
        <v>64</v>
      </c>
      <c r="C70" s="42">
        <v>45679</v>
      </c>
      <c r="D70" s="12" t="s">
        <v>12</v>
      </c>
      <c r="E70" s="13" t="s">
        <v>65</v>
      </c>
      <c r="F70" s="26">
        <v>80</v>
      </c>
      <c r="G70" s="18">
        <v>0.05</v>
      </c>
      <c r="H70" s="5"/>
    </row>
    <row r="71" spans="2:8" ht="18" customHeight="1" x14ac:dyDescent="0.25">
      <c r="B71" s="40"/>
      <c r="C71" s="43"/>
      <c r="D71" s="12" t="s">
        <v>23</v>
      </c>
      <c r="E71" s="45" t="s">
        <v>10</v>
      </c>
      <c r="F71" s="46"/>
      <c r="G71" s="47"/>
      <c r="H71" s="5"/>
    </row>
    <row r="72" spans="2:8" ht="18" customHeight="1" x14ac:dyDescent="0.25">
      <c r="B72" s="40"/>
      <c r="C72" s="43"/>
      <c r="D72" s="12" t="s">
        <v>13</v>
      </c>
      <c r="E72" s="48"/>
      <c r="F72" s="49"/>
      <c r="G72" s="50"/>
      <c r="H72" s="5"/>
    </row>
    <row r="73" spans="2:8" ht="18" customHeight="1" x14ac:dyDescent="0.25">
      <c r="B73" s="41"/>
      <c r="C73" s="44"/>
      <c r="D73" s="12" t="s">
        <v>24</v>
      </c>
      <c r="E73" s="51"/>
      <c r="F73" s="52"/>
      <c r="G73" s="53"/>
      <c r="H73" s="5"/>
    </row>
    <row r="74" spans="2:8" ht="18" customHeight="1" x14ac:dyDescent="0.25">
      <c r="B74" s="39" t="s">
        <v>66</v>
      </c>
      <c r="C74" s="42">
        <v>45680</v>
      </c>
      <c r="D74" s="12" t="s">
        <v>12</v>
      </c>
      <c r="E74" s="13" t="s">
        <v>67</v>
      </c>
      <c r="F74" s="26">
        <v>1250</v>
      </c>
      <c r="G74" s="18">
        <v>0.05</v>
      </c>
      <c r="H74" s="5"/>
    </row>
    <row r="75" spans="2:8" ht="18" customHeight="1" x14ac:dyDescent="0.25">
      <c r="B75" s="40"/>
      <c r="C75" s="43"/>
      <c r="D75" s="12" t="s">
        <v>23</v>
      </c>
      <c r="E75" s="45" t="s">
        <v>10</v>
      </c>
      <c r="F75" s="46"/>
      <c r="G75" s="47"/>
      <c r="H75" s="5"/>
    </row>
    <row r="76" spans="2:8" ht="18" customHeight="1" x14ac:dyDescent="0.25">
      <c r="B76" s="40"/>
      <c r="C76" s="43"/>
      <c r="D76" s="12" t="s">
        <v>13</v>
      </c>
      <c r="E76" s="48"/>
      <c r="F76" s="49"/>
      <c r="G76" s="50"/>
      <c r="H76" s="5"/>
    </row>
    <row r="77" spans="2:8" ht="18" customHeight="1" x14ac:dyDescent="0.25">
      <c r="B77" s="41"/>
      <c r="C77" s="44"/>
      <c r="D77" s="12" t="s">
        <v>19</v>
      </c>
      <c r="E77" s="51"/>
      <c r="F77" s="52"/>
      <c r="G77" s="53"/>
      <c r="H77" s="5"/>
    </row>
    <row r="78" spans="2:8" ht="18" customHeight="1" x14ac:dyDescent="0.25">
      <c r="B78" s="39" t="s">
        <v>69</v>
      </c>
      <c r="C78" s="42">
        <v>45681</v>
      </c>
      <c r="D78" s="12" t="s">
        <v>20</v>
      </c>
      <c r="E78" s="13" t="s">
        <v>68</v>
      </c>
      <c r="F78" s="26">
        <v>850</v>
      </c>
      <c r="G78" s="18">
        <v>0.05</v>
      </c>
      <c r="H78" s="5"/>
    </row>
    <row r="79" spans="2:8" ht="18" customHeight="1" x14ac:dyDescent="0.25">
      <c r="B79" s="40"/>
      <c r="C79" s="43"/>
      <c r="D79" s="12" t="s">
        <v>23</v>
      </c>
      <c r="E79" s="45" t="s">
        <v>10</v>
      </c>
      <c r="F79" s="46"/>
      <c r="G79" s="47"/>
      <c r="H79" s="5"/>
    </row>
    <row r="80" spans="2:8" ht="18" customHeight="1" x14ac:dyDescent="0.25">
      <c r="B80" s="40"/>
      <c r="C80" s="43"/>
      <c r="D80" s="12" t="s">
        <v>22</v>
      </c>
      <c r="E80" s="48"/>
      <c r="F80" s="49"/>
      <c r="G80" s="50"/>
      <c r="H80" s="5"/>
    </row>
    <row r="81" spans="2:8" ht="18" customHeight="1" x14ac:dyDescent="0.25">
      <c r="B81" s="41"/>
      <c r="C81" s="44"/>
      <c r="D81" s="12" t="s">
        <v>34</v>
      </c>
      <c r="E81" s="51"/>
      <c r="F81" s="52"/>
      <c r="G81" s="53"/>
      <c r="H81" s="5"/>
    </row>
    <row r="82" spans="2:8" ht="18" customHeight="1" x14ac:dyDescent="0.25">
      <c r="B82" s="39" t="s">
        <v>70</v>
      </c>
      <c r="C82" s="42">
        <v>45684</v>
      </c>
      <c r="D82" s="12" t="s">
        <v>12</v>
      </c>
      <c r="E82" s="13" t="s">
        <v>71</v>
      </c>
      <c r="F82" s="26">
        <v>640</v>
      </c>
      <c r="G82" s="18">
        <v>0.05</v>
      </c>
      <c r="H82" s="5"/>
    </row>
    <row r="83" spans="2:8" ht="18" customHeight="1" x14ac:dyDescent="0.25">
      <c r="B83" s="40"/>
      <c r="C83" s="43"/>
      <c r="D83" s="12" t="s">
        <v>23</v>
      </c>
      <c r="E83" s="45" t="s">
        <v>10</v>
      </c>
      <c r="F83" s="46"/>
      <c r="G83" s="47"/>
      <c r="H83" s="5"/>
    </row>
    <row r="84" spans="2:8" ht="18" customHeight="1" x14ac:dyDescent="0.25">
      <c r="B84" s="40"/>
      <c r="C84" s="43"/>
      <c r="D84" s="12" t="s">
        <v>13</v>
      </c>
      <c r="E84" s="48"/>
      <c r="F84" s="49"/>
      <c r="G84" s="50"/>
      <c r="H84" s="5"/>
    </row>
    <row r="85" spans="2:8" ht="18" customHeight="1" x14ac:dyDescent="0.25">
      <c r="B85" s="41"/>
      <c r="C85" s="44"/>
      <c r="D85" s="12" t="s">
        <v>24</v>
      </c>
      <c r="E85" s="51"/>
      <c r="F85" s="52"/>
      <c r="G85" s="53"/>
      <c r="H85" s="5"/>
    </row>
    <row r="86" spans="2:8" ht="18" customHeight="1" x14ac:dyDescent="0.25">
      <c r="B86" s="39" t="s">
        <v>72</v>
      </c>
      <c r="C86" s="42">
        <v>45685</v>
      </c>
      <c r="D86" s="12" t="s">
        <v>12</v>
      </c>
      <c r="E86" s="13" t="s">
        <v>73</v>
      </c>
      <c r="F86" s="26">
        <v>810</v>
      </c>
      <c r="G86" s="18">
        <v>0.05</v>
      </c>
      <c r="H86" s="5"/>
    </row>
    <row r="87" spans="2:8" ht="18" customHeight="1" x14ac:dyDescent="0.25">
      <c r="B87" s="40"/>
      <c r="C87" s="43"/>
      <c r="D87" s="12" t="s">
        <v>23</v>
      </c>
      <c r="E87" s="45" t="s">
        <v>10</v>
      </c>
      <c r="F87" s="46"/>
      <c r="G87" s="47"/>
      <c r="H87" s="5"/>
    </row>
    <row r="88" spans="2:8" ht="18" customHeight="1" x14ac:dyDescent="0.25">
      <c r="B88" s="40"/>
      <c r="C88" s="43"/>
      <c r="D88" s="12" t="s">
        <v>13</v>
      </c>
      <c r="E88" s="48"/>
      <c r="F88" s="49"/>
      <c r="G88" s="50"/>
      <c r="H88" s="5"/>
    </row>
    <row r="89" spans="2:8" ht="18" customHeight="1" x14ac:dyDescent="0.25">
      <c r="B89" s="41"/>
      <c r="C89" s="44"/>
      <c r="D89" s="12" t="s">
        <v>24</v>
      </c>
      <c r="E89" s="51"/>
      <c r="F89" s="52"/>
      <c r="G89" s="53"/>
      <c r="H89" s="5"/>
    </row>
    <row r="90" spans="2:8" ht="18" customHeight="1" x14ac:dyDescent="0.25">
      <c r="B90" s="39" t="s">
        <v>74</v>
      </c>
      <c r="C90" s="42">
        <v>45686</v>
      </c>
      <c r="D90" s="12" t="s">
        <v>12</v>
      </c>
      <c r="E90" s="13" t="s">
        <v>75</v>
      </c>
      <c r="F90" s="26">
        <v>700</v>
      </c>
      <c r="G90" s="18">
        <v>0.05</v>
      </c>
      <c r="H90" s="5"/>
    </row>
    <row r="91" spans="2:8" ht="18" customHeight="1" x14ac:dyDescent="0.25">
      <c r="B91" s="40"/>
      <c r="C91" s="43"/>
      <c r="D91" s="12" t="s">
        <v>23</v>
      </c>
      <c r="E91" s="45" t="s">
        <v>10</v>
      </c>
      <c r="F91" s="46"/>
      <c r="G91" s="47"/>
      <c r="H91" s="5"/>
    </row>
    <row r="92" spans="2:8" ht="18" customHeight="1" x14ac:dyDescent="0.25">
      <c r="B92" s="40"/>
      <c r="C92" s="43"/>
      <c r="D92" s="12" t="s">
        <v>13</v>
      </c>
      <c r="E92" s="48"/>
      <c r="F92" s="49"/>
      <c r="G92" s="50"/>
      <c r="H92" s="5"/>
    </row>
    <row r="93" spans="2:8" ht="18" customHeight="1" x14ac:dyDescent="0.25">
      <c r="B93" s="41"/>
      <c r="C93" s="44"/>
      <c r="D93" s="12" t="s">
        <v>24</v>
      </c>
      <c r="E93" s="51"/>
      <c r="F93" s="52"/>
      <c r="G93" s="53"/>
      <c r="H93" s="5"/>
    </row>
    <row r="94" spans="2:8" ht="18" customHeight="1" x14ac:dyDescent="0.25">
      <c r="B94" s="39" t="s">
        <v>76</v>
      </c>
      <c r="C94" s="42">
        <v>45687</v>
      </c>
      <c r="D94" s="12" t="s">
        <v>12</v>
      </c>
      <c r="E94" s="13" t="s">
        <v>77</v>
      </c>
      <c r="F94" s="26">
        <v>950</v>
      </c>
      <c r="G94" s="18">
        <v>0.05</v>
      </c>
      <c r="H94" s="5"/>
    </row>
    <row r="95" spans="2:8" ht="18" customHeight="1" x14ac:dyDescent="0.25">
      <c r="B95" s="40"/>
      <c r="C95" s="43"/>
      <c r="D95" s="12" t="s">
        <v>23</v>
      </c>
      <c r="E95" s="45" t="s">
        <v>10</v>
      </c>
      <c r="F95" s="46"/>
      <c r="G95" s="47"/>
      <c r="H95" s="5"/>
    </row>
    <row r="96" spans="2:8" ht="18" customHeight="1" x14ac:dyDescent="0.25">
      <c r="B96" s="40"/>
      <c r="C96" s="43"/>
      <c r="D96" s="12" t="s">
        <v>13</v>
      </c>
      <c r="E96" s="48"/>
      <c r="F96" s="49"/>
      <c r="G96" s="50"/>
      <c r="H96" s="5"/>
    </row>
    <row r="97" spans="2:8" ht="18" customHeight="1" x14ac:dyDescent="0.25">
      <c r="B97" s="41"/>
      <c r="C97" s="44"/>
      <c r="D97" s="12" t="s">
        <v>19</v>
      </c>
      <c r="E97" s="51"/>
      <c r="F97" s="52"/>
      <c r="G97" s="53"/>
      <c r="H97" s="5"/>
    </row>
    <row r="98" spans="2:8" ht="18" customHeight="1" x14ac:dyDescent="0.25">
      <c r="B98" s="39" t="s">
        <v>78</v>
      </c>
      <c r="C98" s="42">
        <v>45688</v>
      </c>
      <c r="D98" s="12" t="s">
        <v>20</v>
      </c>
      <c r="E98" s="13" t="s">
        <v>79</v>
      </c>
      <c r="F98" s="26">
        <v>1448.5</v>
      </c>
      <c r="G98" s="18">
        <v>0.05</v>
      </c>
      <c r="H98" s="5"/>
    </row>
    <row r="99" spans="2:8" ht="18" customHeight="1" x14ac:dyDescent="0.25">
      <c r="B99" s="40"/>
      <c r="C99" s="43"/>
      <c r="D99" s="12" t="s">
        <v>23</v>
      </c>
      <c r="E99" s="45" t="s">
        <v>10</v>
      </c>
      <c r="F99" s="46"/>
      <c r="G99" s="47"/>
      <c r="H99" s="5"/>
    </row>
    <row r="100" spans="2:8" ht="18" customHeight="1" x14ac:dyDescent="0.25">
      <c r="B100" s="40"/>
      <c r="C100" s="43"/>
      <c r="D100" s="12" t="s">
        <v>22</v>
      </c>
      <c r="E100" s="51"/>
      <c r="F100" s="52"/>
      <c r="G100" s="53"/>
      <c r="H100" s="5"/>
    </row>
    <row r="101" spans="2:8" ht="18" customHeight="1" x14ac:dyDescent="0.25">
      <c r="B101" s="41"/>
      <c r="C101" s="44"/>
      <c r="D101" s="12" t="s">
        <v>34</v>
      </c>
      <c r="E101" s="13" t="s">
        <v>80</v>
      </c>
      <c r="F101" s="26">
        <v>25.5</v>
      </c>
      <c r="G101" s="18">
        <v>5.2499999999999998E-2</v>
      </c>
      <c r="H101" s="5"/>
    </row>
    <row r="102" spans="2:8" ht="18" customHeight="1" x14ac:dyDescent="0.25">
      <c r="B102" s="33" t="s">
        <v>81</v>
      </c>
      <c r="C102" s="36"/>
      <c r="D102" s="37"/>
      <c r="E102" s="38"/>
      <c r="F102" s="25">
        <f>SUM(F98:F101)</f>
        <v>1474</v>
      </c>
      <c r="G102" s="24"/>
      <c r="H102" s="5"/>
    </row>
    <row r="103" spans="2:8" ht="18" customHeight="1" x14ac:dyDescent="0.25">
      <c r="B103" s="54" t="s">
        <v>32</v>
      </c>
      <c r="C103" s="55"/>
      <c r="D103" s="55"/>
      <c r="E103" s="56"/>
      <c r="F103" s="25">
        <f>F13+F17+F21+F29+F30+F34+F38+F42+F46+F50+F54+F58+F62+F66+F70+F74+F78+F82+F86+F90+F94+F102</f>
        <v>49604</v>
      </c>
      <c r="G103" s="24"/>
      <c r="H103" s="5"/>
    </row>
    <row r="104" spans="2:8" ht="18" customHeight="1" x14ac:dyDescent="0.25">
      <c r="B104" s="39" t="s">
        <v>82</v>
      </c>
      <c r="C104" s="42">
        <v>45691</v>
      </c>
      <c r="D104" s="12" t="s">
        <v>12</v>
      </c>
      <c r="E104" s="13" t="s">
        <v>83</v>
      </c>
      <c r="F104" s="26">
        <v>2555</v>
      </c>
      <c r="G104" s="18">
        <v>0.05</v>
      </c>
      <c r="H104" s="5"/>
    </row>
    <row r="105" spans="2:8" ht="18" customHeight="1" x14ac:dyDescent="0.25">
      <c r="B105" s="40"/>
      <c r="C105" s="43"/>
      <c r="D105" s="12" t="s">
        <v>23</v>
      </c>
      <c r="E105" s="45" t="s">
        <v>10</v>
      </c>
      <c r="F105" s="46"/>
      <c r="G105" s="47"/>
      <c r="H105" s="5"/>
    </row>
    <row r="106" spans="2:8" ht="18" customHeight="1" x14ac:dyDescent="0.25">
      <c r="B106" s="40"/>
      <c r="C106" s="43"/>
      <c r="D106" s="12" t="s">
        <v>13</v>
      </c>
      <c r="E106" s="48"/>
      <c r="F106" s="49"/>
      <c r="G106" s="50"/>
      <c r="H106" s="5"/>
    </row>
    <row r="107" spans="2:8" ht="18" customHeight="1" x14ac:dyDescent="0.25">
      <c r="B107" s="41"/>
      <c r="C107" s="44"/>
      <c r="D107" s="12" t="s">
        <v>24</v>
      </c>
      <c r="E107" s="51"/>
      <c r="F107" s="52"/>
      <c r="G107" s="53"/>
      <c r="H107" s="5"/>
    </row>
    <row r="108" spans="2:8" ht="18" customHeight="1" x14ac:dyDescent="0.25">
      <c r="B108" s="39" t="s">
        <v>85</v>
      </c>
      <c r="C108" s="42">
        <v>45692</v>
      </c>
      <c r="D108" s="12" t="s">
        <v>12</v>
      </c>
      <c r="E108" s="13" t="s">
        <v>86</v>
      </c>
      <c r="F108" s="26">
        <v>530</v>
      </c>
      <c r="G108" s="18">
        <v>0.05</v>
      </c>
      <c r="H108" s="5"/>
    </row>
    <row r="109" spans="2:8" ht="18" customHeight="1" x14ac:dyDescent="0.25">
      <c r="B109" s="40"/>
      <c r="C109" s="43"/>
      <c r="D109" s="12" t="s">
        <v>23</v>
      </c>
      <c r="E109" s="45" t="s">
        <v>10</v>
      </c>
      <c r="F109" s="46"/>
      <c r="G109" s="47"/>
      <c r="H109" s="5"/>
    </row>
    <row r="110" spans="2:8" ht="18" customHeight="1" x14ac:dyDescent="0.25">
      <c r="B110" s="40"/>
      <c r="C110" s="43"/>
      <c r="D110" s="12" t="s">
        <v>13</v>
      </c>
      <c r="E110" s="48"/>
      <c r="F110" s="49"/>
      <c r="G110" s="50"/>
      <c r="H110" s="5"/>
    </row>
    <row r="111" spans="2:8" ht="18" customHeight="1" x14ac:dyDescent="0.25">
      <c r="B111" s="41"/>
      <c r="C111" s="44"/>
      <c r="D111" s="12" t="s">
        <v>24</v>
      </c>
      <c r="E111" s="51"/>
      <c r="F111" s="52"/>
      <c r="G111" s="53"/>
      <c r="H111" s="5"/>
    </row>
    <row r="112" spans="2:8" ht="18" customHeight="1" x14ac:dyDescent="0.25">
      <c r="B112" s="39" t="s">
        <v>87</v>
      </c>
      <c r="C112" s="42">
        <v>45693</v>
      </c>
      <c r="D112" s="12" t="s">
        <v>12</v>
      </c>
      <c r="E112" s="13" t="s">
        <v>88</v>
      </c>
      <c r="F112" s="26">
        <v>150</v>
      </c>
      <c r="G112" s="18">
        <v>0.05</v>
      </c>
      <c r="H112" s="5"/>
    </row>
    <row r="113" spans="2:8" ht="18" customHeight="1" x14ac:dyDescent="0.25">
      <c r="B113" s="40"/>
      <c r="C113" s="43"/>
      <c r="D113" s="12" t="s">
        <v>23</v>
      </c>
      <c r="E113" s="45" t="s">
        <v>10</v>
      </c>
      <c r="F113" s="46"/>
      <c r="G113" s="47"/>
      <c r="H113" s="5"/>
    </row>
    <row r="114" spans="2:8" ht="18" customHeight="1" x14ac:dyDescent="0.25">
      <c r="B114" s="40"/>
      <c r="C114" s="43"/>
      <c r="D114" s="12" t="s">
        <v>13</v>
      </c>
      <c r="E114" s="48"/>
      <c r="F114" s="49"/>
      <c r="G114" s="50"/>
      <c r="H114" s="5"/>
    </row>
    <row r="115" spans="2:8" ht="18" customHeight="1" x14ac:dyDescent="0.25">
      <c r="B115" s="41"/>
      <c r="C115" s="44"/>
      <c r="D115" s="12" t="s">
        <v>24</v>
      </c>
      <c r="E115" s="51"/>
      <c r="F115" s="52"/>
      <c r="G115" s="53"/>
      <c r="H115" s="5"/>
    </row>
    <row r="116" spans="2:8" ht="18" customHeight="1" x14ac:dyDescent="0.25">
      <c r="B116" s="39" t="s">
        <v>89</v>
      </c>
      <c r="C116" s="42">
        <v>45694</v>
      </c>
      <c r="D116" s="12" t="s">
        <v>12</v>
      </c>
      <c r="E116" s="13" t="s">
        <v>90</v>
      </c>
      <c r="F116" s="26">
        <v>440</v>
      </c>
      <c r="G116" s="18">
        <v>0.05</v>
      </c>
      <c r="H116" s="5"/>
    </row>
    <row r="117" spans="2:8" ht="18" customHeight="1" x14ac:dyDescent="0.25">
      <c r="B117" s="40"/>
      <c r="C117" s="43"/>
      <c r="D117" s="12" t="s">
        <v>23</v>
      </c>
      <c r="E117" s="45" t="s">
        <v>10</v>
      </c>
      <c r="F117" s="46"/>
      <c r="G117" s="47"/>
      <c r="H117" s="5"/>
    </row>
    <row r="118" spans="2:8" ht="18" customHeight="1" x14ac:dyDescent="0.25">
      <c r="B118" s="40"/>
      <c r="C118" s="43"/>
      <c r="D118" s="12" t="s">
        <v>13</v>
      </c>
      <c r="E118" s="48"/>
      <c r="F118" s="49"/>
      <c r="G118" s="50"/>
      <c r="H118" s="5"/>
    </row>
    <row r="119" spans="2:8" ht="18" customHeight="1" x14ac:dyDescent="0.25">
      <c r="B119" s="41"/>
      <c r="C119" s="44"/>
      <c r="D119" s="12" t="s">
        <v>19</v>
      </c>
      <c r="E119" s="51"/>
      <c r="F119" s="52"/>
      <c r="G119" s="53"/>
      <c r="H119" s="5"/>
    </row>
    <row r="120" spans="2:8" ht="18" customHeight="1" x14ac:dyDescent="0.25">
      <c r="B120" s="39" t="s">
        <v>91</v>
      </c>
      <c r="C120" s="42">
        <v>45695</v>
      </c>
      <c r="D120" s="12" t="s">
        <v>20</v>
      </c>
      <c r="E120" s="13" t="s">
        <v>92</v>
      </c>
      <c r="F120" s="26">
        <v>2155</v>
      </c>
      <c r="G120" s="18">
        <v>0.05</v>
      </c>
      <c r="H120" s="5"/>
    </row>
    <row r="121" spans="2:8" ht="18" customHeight="1" x14ac:dyDescent="0.25">
      <c r="B121" s="40"/>
      <c r="C121" s="43"/>
      <c r="D121" s="12" t="s">
        <v>23</v>
      </c>
      <c r="E121" s="45" t="s">
        <v>10</v>
      </c>
      <c r="F121" s="46"/>
      <c r="G121" s="47"/>
      <c r="H121" s="5"/>
    </row>
    <row r="122" spans="2:8" ht="18" customHeight="1" x14ac:dyDescent="0.25">
      <c r="B122" s="40"/>
      <c r="C122" s="43"/>
      <c r="D122" s="12" t="s">
        <v>22</v>
      </c>
      <c r="E122" s="48"/>
      <c r="F122" s="49"/>
      <c r="G122" s="50"/>
      <c r="H122" s="5"/>
    </row>
    <row r="123" spans="2:8" ht="18" customHeight="1" x14ac:dyDescent="0.25">
      <c r="B123" s="41"/>
      <c r="C123" s="44"/>
      <c r="D123" s="12" t="s">
        <v>34</v>
      </c>
      <c r="E123" s="51"/>
      <c r="F123" s="52"/>
      <c r="G123" s="53"/>
      <c r="H123" s="5"/>
    </row>
    <row r="124" spans="2:8" ht="18" customHeight="1" x14ac:dyDescent="0.25">
      <c r="B124" s="39" t="s">
        <v>93</v>
      </c>
      <c r="C124" s="42">
        <v>45698</v>
      </c>
      <c r="D124" s="12" t="s">
        <v>12</v>
      </c>
      <c r="E124" s="13" t="s">
        <v>94</v>
      </c>
      <c r="F124" s="26">
        <v>285</v>
      </c>
      <c r="G124" s="18">
        <v>0.05</v>
      </c>
      <c r="H124" s="5"/>
    </row>
    <row r="125" spans="2:8" ht="18" customHeight="1" x14ac:dyDescent="0.25">
      <c r="B125" s="40"/>
      <c r="C125" s="43"/>
      <c r="D125" s="12" t="s">
        <v>23</v>
      </c>
      <c r="E125" s="45" t="s">
        <v>10</v>
      </c>
      <c r="F125" s="46"/>
      <c r="G125" s="47"/>
      <c r="H125" s="5"/>
    </row>
    <row r="126" spans="2:8" ht="18" customHeight="1" x14ac:dyDescent="0.25">
      <c r="B126" s="40"/>
      <c r="C126" s="43"/>
      <c r="D126" s="12" t="s">
        <v>13</v>
      </c>
      <c r="E126" s="48"/>
      <c r="F126" s="49"/>
      <c r="G126" s="50"/>
      <c r="H126" s="5"/>
    </row>
    <row r="127" spans="2:8" ht="18" customHeight="1" x14ac:dyDescent="0.25">
      <c r="B127" s="41"/>
      <c r="C127" s="44"/>
      <c r="D127" s="12" t="s">
        <v>24</v>
      </c>
      <c r="E127" s="51"/>
      <c r="F127" s="52"/>
      <c r="G127" s="53"/>
      <c r="H127" s="5"/>
    </row>
    <row r="128" spans="2:8" ht="18" customHeight="1" x14ac:dyDescent="0.25">
      <c r="B128" s="39" t="s">
        <v>95</v>
      </c>
      <c r="C128" s="42">
        <v>45699</v>
      </c>
      <c r="D128" s="12" t="s">
        <v>12</v>
      </c>
      <c r="E128" s="13" t="s">
        <v>96</v>
      </c>
      <c r="F128" s="26">
        <v>380</v>
      </c>
      <c r="G128" s="18">
        <v>0.05</v>
      </c>
      <c r="H128" s="5"/>
    </row>
    <row r="129" spans="2:8" ht="18" customHeight="1" x14ac:dyDescent="0.25">
      <c r="B129" s="40"/>
      <c r="C129" s="43"/>
      <c r="D129" s="12" t="s">
        <v>23</v>
      </c>
      <c r="E129" s="45" t="s">
        <v>10</v>
      </c>
      <c r="F129" s="46"/>
      <c r="G129" s="47"/>
      <c r="H129" s="5"/>
    </row>
    <row r="130" spans="2:8" ht="18" customHeight="1" x14ac:dyDescent="0.25">
      <c r="B130" s="40"/>
      <c r="C130" s="43"/>
      <c r="D130" s="12" t="s">
        <v>13</v>
      </c>
      <c r="E130" s="48"/>
      <c r="F130" s="49"/>
      <c r="G130" s="50"/>
      <c r="H130" s="5"/>
    </row>
    <row r="131" spans="2:8" ht="18" customHeight="1" x14ac:dyDescent="0.25">
      <c r="B131" s="41"/>
      <c r="C131" s="44"/>
      <c r="D131" s="12" t="s">
        <v>24</v>
      </c>
      <c r="E131" s="51"/>
      <c r="F131" s="52"/>
      <c r="G131" s="53"/>
      <c r="H131" s="5"/>
    </row>
    <row r="132" spans="2:8" ht="18" customHeight="1" x14ac:dyDescent="0.25">
      <c r="B132" s="39" t="s">
        <v>97</v>
      </c>
      <c r="C132" s="42">
        <v>45700</v>
      </c>
      <c r="D132" s="12" t="s">
        <v>12</v>
      </c>
      <c r="E132" s="13" t="s">
        <v>98</v>
      </c>
      <c r="F132" s="26">
        <v>1620</v>
      </c>
      <c r="G132" s="18">
        <v>0.05</v>
      </c>
      <c r="H132" s="5"/>
    </row>
    <row r="133" spans="2:8" ht="18" customHeight="1" x14ac:dyDescent="0.25">
      <c r="B133" s="40"/>
      <c r="C133" s="43"/>
      <c r="D133" s="12" t="s">
        <v>23</v>
      </c>
      <c r="E133" s="45" t="s">
        <v>10</v>
      </c>
      <c r="F133" s="46"/>
      <c r="G133" s="47"/>
      <c r="H133" s="5"/>
    </row>
    <row r="134" spans="2:8" ht="18" customHeight="1" x14ac:dyDescent="0.25">
      <c r="B134" s="40"/>
      <c r="C134" s="43"/>
      <c r="D134" s="12" t="s">
        <v>13</v>
      </c>
      <c r="E134" s="48"/>
      <c r="F134" s="49"/>
      <c r="G134" s="50"/>
      <c r="H134" s="5"/>
    </row>
    <row r="135" spans="2:8" ht="18" customHeight="1" x14ac:dyDescent="0.25">
      <c r="B135" s="41"/>
      <c r="C135" s="44"/>
      <c r="D135" s="12" t="s">
        <v>24</v>
      </c>
      <c r="E135" s="51"/>
      <c r="F135" s="52"/>
      <c r="G135" s="53"/>
      <c r="H135" s="5"/>
    </row>
    <row r="136" spans="2:8" ht="18" customHeight="1" x14ac:dyDescent="0.25">
      <c r="B136" s="39" t="s">
        <v>99</v>
      </c>
      <c r="C136" s="42">
        <v>45701</v>
      </c>
      <c r="D136" s="12" t="s">
        <v>12</v>
      </c>
      <c r="E136" s="13" t="s">
        <v>100</v>
      </c>
      <c r="F136" s="26">
        <v>1990</v>
      </c>
      <c r="G136" s="18">
        <v>0.05</v>
      </c>
      <c r="H136" s="5"/>
    </row>
    <row r="137" spans="2:8" ht="18" customHeight="1" x14ac:dyDescent="0.25">
      <c r="B137" s="40"/>
      <c r="C137" s="43"/>
      <c r="D137" s="12" t="s">
        <v>23</v>
      </c>
      <c r="E137" s="45" t="s">
        <v>10</v>
      </c>
      <c r="F137" s="46"/>
      <c r="G137" s="47"/>
      <c r="H137" s="5"/>
    </row>
    <row r="138" spans="2:8" ht="18" customHeight="1" x14ac:dyDescent="0.25">
      <c r="B138" s="40"/>
      <c r="C138" s="43"/>
      <c r="D138" s="12" t="s">
        <v>13</v>
      </c>
      <c r="E138" s="48"/>
      <c r="F138" s="49"/>
      <c r="G138" s="50"/>
      <c r="H138" s="5"/>
    </row>
    <row r="139" spans="2:8" ht="18" customHeight="1" x14ac:dyDescent="0.25">
      <c r="B139" s="41"/>
      <c r="C139" s="44"/>
      <c r="D139" s="12" t="s">
        <v>19</v>
      </c>
      <c r="E139" s="51"/>
      <c r="F139" s="52"/>
      <c r="G139" s="53"/>
      <c r="H139" s="5"/>
    </row>
    <row r="140" spans="2:8" ht="18" customHeight="1" x14ac:dyDescent="0.25">
      <c r="B140" s="39" t="s">
        <v>101</v>
      </c>
      <c r="C140" s="42">
        <v>45702</v>
      </c>
      <c r="D140" s="12" t="s">
        <v>20</v>
      </c>
      <c r="E140" s="13" t="s">
        <v>102</v>
      </c>
      <c r="F140" s="26">
        <v>3549</v>
      </c>
      <c r="G140" s="18">
        <v>0.05</v>
      </c>
      <c r="H140" s="5"/>
    </row>
    <row r="141" spans="2:8" ht="18" customHeight="1" x14ac:dyDescent="0.25">
      <c r="B141" s="40"/>
      <c r="C141" s="43"/>
      <c r="D141" s="12" t="s">
        <v>23</v>
      </c>
      <c r="E141" s="45" t="s">
        <v>10</v>
      </c>
      <c r="F141" s="46"/>
      <c r="G141" s="47"/>
      <c r="H141" s="5"/>
    </row>
    <row r="142" spans="2:8" ht="18" customHeight="1" x14ac:dyDescent="0.25">
      <c r="B142" s="40"/>
      <c r="C142" s="43"/>
      <c r="D142" s="12" t="s">
        <v>22</v>
      </c>
      <c r="E142" s="48"/>
      <c r="F142" s="49"/>
      <c r="G142" s="50"/>
      <c r="H142" s="5"/>
    </row>
    <row r="143" spans="2:8" ht="18" customHeight="1" x14ac:dyDescent="0.25">
      <c r="B143" s="41"/>
      <c r="C143" s="44"/>
      <c r="D143" s="12" t="s">
        <v>34</v>
      </c>
      <c r="E143" s="51"/>
      <c r="F143" s="52"/>
      <c r="G143" s="53"/>
      <c r="H143" s="5"/>
    </row>
    <row r="144" spans="2:8" ht="18" customHeight="1" x14ac:dyDescent="0.25">
      <c r="B144" s="39" t="s">
        <v>103</v>
      </c>
      <c r="C144" s="42">
        <v>45705</v>
      </c>
      <c r="D144" s="12" t="s">
        <v>12</v>
      </c>
      <c r="E144" s="13" t="s">
        <v>104</v>
      </c>
      <c r="F144" s="26">
        <v>1582</v>
      </c>
      <c r="G144" s="18">
        <v>0.05</v>
      </c>
      <c r="H144" s="5"/>
    </row>
    <row r="145" spans="2:8" ht="18" customHeight="1" x14ac:dyDescent="0.25">
      <c r="B145" s="40"/>
      <c r="C145" s="43"/>
      <c r="D145" s="12" t="s">
        <v>23</v>
      </c>
      <c r="E145" s="45" t="s">
        <v>10</v>
      </c>
      <c r="F145" s="46"/>
      <c r="G145" s="47"/>
      <c r="H145" s="5"/>
    </row>
    <row r="146" spans="2:8" ht="18" customHeight="1" x14ac:dyDescent="0.25">
      <c r="B146" s="40"/>
      <c r="C146" s="43"/>
      <c r="D146" s="12" t="s">
        <v>13</v>
      </c>
      <c r="E146" s="48"/>
      <c r="F146" s="49"/>
      <c r="G146" s="50"/>
      <c r="H146" s="5"/>
    </row>
    <row r="147" spans="2:8" ht="18" customHeight="1" x14ac:dyDescent="0.25">
      <c r="B147" s="41"/>
      <c r="C147" s="44"/>
      <c r="D147" s="12" t="s">
        <v>24</v>
      </c>
      <c r="E147" s="51"/>
      <c r="F147" s="52"/>
      <c r="G147" s="53"/>
      <c r="H147" s="5"/>
    </row>
    <row r="148" spans="2:8" ht="18" customHeight="1" x14ac:dyDescent="0.25">
      <c r="B148" s="39" t="s">
        <v>105</v>
      </c>
      <c r="C148" s="42">
        <v>45706</v>
      </c>
      <c r="D148" s="12" t="s">
        <v>12</v>
      </c>
      <c r="E148" s="13" t="s">
        <v>106</v>
      </c>
      <c r="F148" s="26">
        <v>3565</v>
      </c>
      <c r="G148" s="18">
        <v>0.05</v>
      </c>
      <c r="H148" s="5"/>
    </row>
    <row r="149" spans="2:8" ht="18" customHeight="1" x14ac:dyDescent="0.25">
      <c r="B149" s="40"/>
      <c r="C149" s="43"/>
      <c r="D149" s="12" t="s">
        <v>23</v>
      </c>
      <c r="E149" s="45" t="s">
        <v>10</v>
      </c>
      <c r="F149" s="46"/>
      <c r="G149" s="47"/>
      <c r="H149" s="5"/>
    </row>
    <row r="150" spans="2:8" ht="18" customHeight="1" x14ac:dyDescent="0.25">
      <c r="B150" s="40"/>
      <c r="C150" s="43"/>
      <c r="D150" s="12" t="s">
        <v>13</v>
      </c>
      <c r="E150" s="48"/>
      <c r="F150" s="49"/>
      <c r="G150" s="50"/>
      <c r="H150" s="5"/>
    </row>
    <row r="151" spans="2:8" ht="18" customHeight="1" x14ac:dyDescent="0.25">
      <c r="B151" s="41"/>
      <c r="C151" s="44"/>
      <c r="D151" s="12" t="s">
        <v>24</v>
      </c>
      <c r="E151" s="51"/>
      <c r="F151" s="52"/>
      <c r="G151" s="53"/>
      <c r="H151" s="5"/>
    </row>
    <row r="152" spans="2:8" ht="18" customHeight="1" x14ac:dyDescent="0.25">
      <c r="B152" s="39" t="s">
        <v>107</v>
      </c>
      <c r="C152" s="42">
        <v>45707</v>
      </c>
      <c r="D152" s="12" t="s">
        <v>12</v>
      </c>
      <c r="E152" s="13" t="s">
        <v>108</v>
      </c>
      <c r="F152" s="26">
        <v>3310</v>
      </c>
      <c r="G152" s="18">
        <v>0.05</v>
      </c>
      <c r="H152" s="5"/>
    </row>
    <row r="153" spans="2:8" ht="18" customHeight="1" x14ac:dyDescent="0.25">
      <c r="B153" s="40"/>
      <c r="C153" s="43"/>
      <c r="D153" s="12" t="s">
        <v>23</v>
      </c>
      <c r="E153" s="45" t="s">
        <v>10</v>
      </c>
      <c r="F153" s="46"/>
      <c r="G153" s="47"/>
      <c r="H153" s="5"/>
    </row>
    <row r="154" spans="2:8" ht="18" customHeight="1" x14ac:dyDescent="0.25">
      <c r="B154" s="40"/>
      <c r="C154" s="43"/>
      <c r="D154" s="12" t="s">
        <v>13</v>
      </c>
      <c r="E154" s="48"/>
      <c r="F154" s="49"/>
      <c r="G154" s="50"/>
      <c r="H154" s="5"/>
    </row>
    <row r="155" spans="2:8" ht="18" customHeight="1" x14ac:dyDescent="0.25">
      <c r="B155" s="41"/>
      <c r="C155" s="44"/>
      <c r="D155" s="12" t="s">
        <v>24</v>
      </c>
      <c r="E155" s="51"/>
      <c r="F155" s="52"/>
      <c r="G155" s="53"/>
      <c r="H155" s="5"/>
    </row>
    <row r="156" spans="2:8" ht="18" customHeight="1" x14ac:dyDescent="0.25">
      <c r="B156" s="39" t="s">
        <v>109</v>
      </c>
      <c r="C156" s="42">
        <v>45708</v>
      </c>
      <c r="D156" s="12" t="s">
        <v>12</v>
      </c>
      <c r="E156" s="13" t="s">
        <v>110</v>
      </c>
      <c r="F156" s="26">
        <v>4215</v>
      </c>
      <c r="G156" s="18">
        <v>0.05</v>
      </c>
      <c r="H156" s="5"/>
    </row>
    <row r="157" spans="2:8" ht="18" customHeight="1" x14ac:dyDescent="0.25">
      <c r="B157" s="40"/>
      <c r="C157" s="43"/>
      <c r="D157" s="12" t="s">
        <v>23</v>
      </c>
      <c r="E157" s="45" t="s">
        <v>10</v>
      </c>
      <c r="F157" s="46"/>
      <c r="G157" s="47"/>
      <c r="H157" s="5"/>
    </row>
    <row r="158" spans="2:8" ht="18" customHeight="1" x14ac:dyDescent="0.25">
      <c r="B158" s="40"/>
      <c r="C158" s="43"/>
      <c r="D158" s="12" t="s">
        <v>13</v>
      </c>
      <c r="E158" s="48"/>
      <c r="F158" s="49"/>
      <c r="G158" s="50"/>
      <c r="H158" s="5"/>
    </row>
    <row r="159" spans="2:8" ht="18" customHeight="1" x14ac:dyDescent="0.25">
      <c r="B159" s="41"/>
      <c r="C159" s="44"/>
      <c r="D159" s="12" t="s">
        <v>19</v>
      </c>
      <c r="E159" s="51"/>
      <c r="F159" s="52"/>
      <c r="G159" s="53"/>
      <c r="H159" s="5"/>
    </row>
    <row r="160" spans="2:8" ht="18" customHeight="1" x14ac:dyDescent="0.25">
      <c r="B160" s="39" t="s">
        <v>111</v>
      </c>
      <c r="C160" s="42">
        <v>45709</v>
      </c>
      <c r="D160" s="12" t="s">
        <v>20</v>
      </c>
      <c r="E160" s="13" t="s">
        <v>112</v>
      </c>
      <c r="F160" s="26">
        <v>3020</v>
      </c>
      <c r="G160" s="18">
        <v>0.05</v>
      </c>
      <c r="H160" s="5"/>
    </row>
    <row r="161" spans="2:8" ht="18" customHeight="1" x14ac:dyDescent="0.25">
      <c r="B161" s="40"/>
      <c r="C161" s="43"/>
      <c r="D161" s="12" t="s">
        <v>23</v>
      </c>
      <c r="E161" s="45" t="s">
        <v>10</v>
      </c>
      <c r="F161" s="46"/>
      <c r="G161" s="47"/>
      <c r="H161" s="5"/>
    </row>
    <row r="162" spans="2:8" ht="18" customHeight="1" x14ac:dyDescent="0.25">
      <c r="B162" s="40"/>
      <c r="C162" s="43"/>
      <c r="D162" s="12" t="s">
        <v>22</v>
      </c>
      <c r="E162" s="48"/>
      <c r="F162" s="49"/>
      <c r="G162" s="50"/>
      <c r="H162" s="5"/>
    </row>
    <row r="163" spans="2:8" ht="18" customHeight="1" x14ac:dyDescent="0.25">
      <c r="B163" s="41"/>
      <c r="C163" s="44"/>
      <c r="D163" s="12" t="s">
        <v>34</v>
      </c>
      <c r="E163" s="51"/>
      <c r="F163" s="52"/>
      <c r="G163" s="53"/>
      <c r="H163" s="5"/>
    </row>
    <row r="164" spans="2:8" ht="18" customHeight="1" x14ac:dyDescent="0.25">
      <c r="B164" s="39" t="s">
        <v>113</v>
      </c>
      <c r="C164" s="42">
        <v>45712</v>
      </c>
      <c r="D164" s="12" t="s">
        <v>12</v>
      </c>
      <c r="E164" s="13" t="s">
        <v>114</v>
      </c>
      <c r="F164" s="26">
        <v>590</v>
      </c>
      <c r="G164" s="18">
        <v>0.05</v>
      </c>
      <c r="H164" s="5"/>
    </row>
    <row r="165" spans="2:8" ht="18" customHeight="1" x14ac:dyDescent="0.25">
      <c r="B165" s="40"/>
      <c r="C165" s="43"/>
      <c r="D165" s="12" t="s">
        <v>23</v>
      </c>
      <c r="E165" s="45" t="s">
        <v>10</v>
      </c>
      <c r="F165" s="46"/>
      <c r="G165" s="47"/>
      <c r="H165" s="5"/>
    </row>
    <row r="166" spans="2:8" ht="18" customHeight="1" x14ac:dyDescent="0.25">
      <c r="B166" s="40"/>
      <c r="C166" s="43"/>
      <c r="D166" s="12" t="s">
        <v>13</v>
      </c>
      <c r="E166" s="48"/>
      <c r="F166" s="49"/>
      <c r="G166" s="50"/>
      <c r="H166" s="5"/>
    </row>
    <row r="167" spans="2:8" ht="18" customHeight="1" x14ac:dyDescent="0.25">
      <c r="B167" s="41"/>
      <c r="C167" s="44"/>
      <c r="D167" s="12" t="s">
        <v>24</v>
      </c>
      <c r="E167" s="51"/>
      <c r="F167" s="52"/>
      <c r="G167" s="53"/>
      <c r="H167" s="5"/>
    </row>
    <row r="168" spans="2:8" ht="18" customHeight="1" x14ac:dyDescent="0.25">
      <c r="B168" s="39" t="s">
        <v>115</v>
      </c>
      <c r="C168" s="42">
        <v>45713</v>
      </c>
      <c r="D168" s="12" t="s">
        <v>12</v>
      </c>
      <c r="E168" s="13" t="s">
        <v>116</v>
      </c>
      <c r="F168" s="26">
        <v>125</v>
      </c>
      <c r="G168" s="18">
        <v>0.05</v>
      </c>
      <c r="H168" s="5"/>
    </row>
    <row r="169" spans="2:8" ht="18" customHeight="1" x14ac:dyDescent="0.25">
      <c r="B169" s="40"/>
      <c r="C169" s="43"/>
      <c r="D169" s="12" t="s">
        <v>23</v>
      </c>
      <c r="E169" s="45" t="s">
        <v>10</v>
      </c>
      <c r="F169" s="46"/>
      <c r="G169" s="47"/>
      <c r="H169" s="5"/>
    </row>
    <row r="170" spans="2:8" ht="18" customHeight="1" x14ac:dyDescent="0.25">
      <c r="B170" s="40"/>
      <c r="C170" s="43"/>
      <c r="D170" s="12" t="s">
        <v>13</v>
      </c>
      <c r="E170" s="48"/>
      <c r="F170" s="49"/>
      <c r="G170" s="50"/>
      <c r="H170" s="5"/>
    </row>
    <row r="171" spans="2:8" ht="18" customHeight="1" x14ac:dyDescent="0.25">
      <c r="B171" s="41"/>
      <c r="C171" s="44"/>
      <c r="D171" s="12" t="s">
        <v>24</v>
      </c>
      <c r="E171" s="51"/>
      <c r="F171" s="52"/>
      <c r="G171" s="53"/>
      <c r="H171" s="5"/>
    </row>
    <row r="172" spans="2:8" ht="18" customHeight="1" x14ac:dyDescent="0.25">
      <c r="B172" s="39" t="s">
        <v>117</v>
      </c>
      <c r="C172" s="42">
        <v>45714</v>
      </c>
      <c r="D172" s="12" t="s">
        <v>12</v>
      </c>
      <c r="E172" s="13" t="s">
        <v>118</v>
      </c>
      <c r="F172" s="26">
        <v>220</v>
      </c>
      <c r="G172" s="18">
        <v>0.05</v>
      </c>
      <c r="H172" s="5"/>
    </row>
    <row r="173" spans="2:8" ht="18" customHeight="1" x14ac:dyDescent="0.25">
      <c r="B173" s="40"/>
      <c r="C173" s="43"/>
      <c r="D173" s="12" t="s">
        <v>23</v>
      </c>
      <c r="E173" s="45" t="s">
        <v>10</v>
      </c>
      <c r="F173" s="46"/>
      <c r="G173" s="47"/>
      <c r="H173" s="5"/>
    </row>
    <row r="174" spans="2:8" ht="18" customHeight="1" x14ac:dyDescent="0.25">
      <c r="B174" s="40"/>
      <c r="C174" s="43"/>
      <c r="D174" s="12" t="s">
        <v>13</v>
      </c>
      <c r="E174" s="48"/>
      <c r="F174" s="49"/>
      <c r="G174" s="50"/>
      <c r="H174" s="5"/>
    </row>
    <row r="175" spans="2:8" ht="18" customHeight="1" x14ac:dyDescent="0.25">
      <c r="B175" s="41"/>
      <c r="C175" s="44"/>
      <c r="D175" s="12" t="s">
        <v>24</v>
      </c>
      <c r="E175" s="51"/>
      <c r="F175" s="52"/>
      <c r="G175" s="53"/>
      <c r="H175" s="5"/>
    </row>
    <row r="176" spans="2:8" ht="18" customHeight="1" x14ac:dyDescent="0.25">
      <c r="B176" s="39" t="s">
        <v>119</v>
      </c>
      <c r="C176" s="42">
        <v>45715</v>
      </c>
      <c r="D176" s="12" t="s">
        <v>12</v>
      </c>
      <c r="E176" s="13" t="s">
        <v>120</v>
      </c>
      <c r="F176" s="26">
        <v>4730</v>
      </c>
      <c r="G176" s="18">
        <v>0.05</v>
      </c>
      <c r="H176" s="5"/>
    </row>
    <row r="177" spans="2:8" ht="18" customHeight="1" x14ac:dyDescent="0.25">
      <c r="B177" s="40"/>
      <c r="C177" s="43"/>
      <c r="D177" s="12" t="s">
        <v>23</v>
      </c>
      <c r="E177" s="45" t="s">
        <v>10</v>
      </c>
      <c r="F177" s="46"/>
      <c r="G177" s="47"/>
      <c r="H177" s="5"/>
    </row>
    <row r="178" spans="2:8" ht="18" customHeight="1" x14ac:dyDescent="0.25">
      <c r="B178" s="40"/>
      <c r="C178" s="43"/>
      <c r="D178" s="12" t="s">
        <v>13</v>
      </c>
      <c r="E178" s="48"/>
      <c r="F178" s="49"/>
      <c r="G178" s="50"/>
      <c r="H178" s="5"/>
    </row>
    <row r="179" spans="2:8" ht="18" customHeight="1" x14ac:dyDescent="0.25">
      <c r="B179" s="41"/>
      <c r="C179" s="44"/>
      <c r="D179" s="12" t="s">
        <v>19</v>
      </c>
      <c r="E179" s="51"/>
      <c r="F179" s="52"/>
      <c r="G179" s="53"/>
      <c r="H179" s="5"/>
    </row>
    <row r="180" spans="2:8" ht="18" customHeight="1" x14ac:dyDescent="0.25">
      <c r="B180" s="39" t="s">
        <v>122</v>
      </c>
      <c r="C180" s="42">
        <v>45716</v>
      </c>
      <c r="D180" s="12" t="s">
        <v>20</v>
      </c>
      <c r="E180" s="13" t="s">
        <v>121</v>
      </c>
      <c r="F180" s="26">
        <v>2868</v>
      </c>
      <c r="G180" s="18">
        <v>0.05</v>
      </c>
      <c r="H180" s="5"/>
    </row>
    <row r="181" spans="2:8" ht="18" customHeight="1" x14ac:dyDescent="0.25">
      <c r="B181" s="40"/>
      <c r="C181" s="43"/>
      <c r="D181" s="12" t="s">
        <v>23</v>
      </c>
      <c r="E181" s="45" t="s">
        <v>10</v>
      </c>
      <c r="F181" s="46"/>
      <c r="G181" s="47"/>
      <c r="H181" s="5"/>
    </row>
    <row r="182" spans="2:8" ht="18" customHeight="1" x14ac:dyDescent="0.25">
      <c r="B182" s="40"/>
      <c r="C182" s="43"/>
      <c r="D182" s="12" t="s">
        <v>22</v>
      </c>
      <c r="E182" s="48"/>
      <c r="F182" s="49"/>
      <c r="G182" s="50"/>
      <c r="H182" s="5"/>
    </row>
    <row r="183" spans="2:8" ht="18" customHeight="1" x14ac:dyDescent="0.25">
      <c r="B183" s="41"/>
      <c r="C183" s="44"/>
      <c r="D183" s="12" t="s">
        <v>34</v>
      </c>
      <c r="E183" s="51"/>
      <c r="F183" s="52"/>
      <c r="G183" s="53"/>
      <c r="H183" s="5"/>
    </row>
    <row r="184" spans="2:8" ht="18" customHeight="1" x14ac:dyDescent="0.25">
      <c r="B184" s="54" t="s">
        <v>84</v>
      </c>
      <c r="C184" s="55"/>
      <c r="D184" s="55"/>
      <c r="E184" s="56"/>
      <c r="F184" s="25">
        <f>F104+F108+F112+F116+F120+F124+F128+F132+F136+F140+F144+F148+F152+F156+F160+F164+F168+F172+F176+F180</f>
        <v>37879</v>
      </c>
      <c r="G184" s="24"/>
      <c r="H184" s="5"/>
    </row>
    <row r="185" spans="2:8" ht="18" customHeight="1" x14ac:dyDescent="0.25">
      <c r="B185" s="39" t="s">
        <v>123</v>
      </c>
      <c r="C185" s="42">
        <v>45719</v>
      </c>
      <c r="D185" s="12" t="s">
        <v>12</v>
      </c>
      <c r="E185" s="13" t="s">
        <v>124</v>
      </c>
      <c r="F185" s="26">
        <v>920</v>
      </c>
      <c r="G185" s="18">
        <v>0.05</v>
      </c>
      <c r="H185" s="5"/>
    </row>
    <row r="186" spans="2:8" ht="18" customHeight="1" x14ac:dyDescent="0.25">
      <c r="B186" s="40"/>
      <c r="C186" s="43"/>
      <c r="D186" s="12" t="s">
        <v>23</v>
      </c>
      <c r="E186" s="45" t="s">
        <v>10</v>
      </c>
      <c r="F186" s="46"/>
      <c r="G186" s="47"/>
      <c r="H186" s="5"/>
    </row>
    <row r="187" spans="2:8" ht="18" customHeight="1" x14ac:dyDescent="0.25">
      <c r="B187" s="40"/>
      <c r="C187" s="43"/>
      <c r="D187" s="12" t="s">
        <v>13</v>
      </c>
      <c r="E187" s="48"/>
      <c r="F187" s="49"/>
      <c r="G187" s="50"/>
      <c r="H187" s="5"/>
    </row>
    <row r="188" spans="2:8" ht="18" customHeight="1" x14ac:dyDescent="0.25">
      <c r="B188" s="41"/>
      <c r="C188" s="44"/>
      <c r="D188" s="12" t="s">
        <v>24</v>
      </c>
      <c r="E188" s="51"/>
      <c r="F188" s="52"/>
      <c r="G188" s="53"/>
      <c r="H188" s="5"/>
    </row>
    <row r="189" spans="2:8" ht="18" customHeight="1" x14ac:dyDescent="0.25">
      <c r="B189" s="39" t="s">
        <v>126</v>
      </c>
      <c r="C189" s="42">
        <v>45720</v>
      </c>
      <c r="D189" s="12" t="s">
        <v>12</v>
      </c>
      <c r="E189" s="13" t="s">
        <v>127</v>
      </c>
      <c r="F189" s="26">
        <v>500</v>
      </c>
      <c r="G189" s="18">
        <v>0.05</v>
      </c>
      <c r="H189" s="5"/>
    </row>
    <row r="190" spans="2:8" ht="18" customHeight="1" x14ac:dyDescent="0.25">
      <c r="B190" s="40"/>
      <c r="C190" s="43"/>
      <c r="D190" s="12" t="s">
        <v>23</v>
      </c>
      <c r="E190" s="45" t="s">
        <v>10</v>
      </c>
      <c r="F190" s="46"/>
      <c r="G190" s="47"/>
      <c r="H190" s="5"/>
    </row>
    <row r="191" spans="2:8" ht="18" customHeight="1" x14ac:dyDescent="0.25">
      <c r="B191" s="40"/>
      <c r="C191" s="43"/>
      <c r="D191" s="12" t="s">
        <v>13</v>
      </c>
      <c r="E191" s="48"/>
      <c r="F191" s="49"/>
      <c r="G191" s="50"/>
      <c r="H191" s="5"/>
    </row>
    <row r="192" spans="2:8" ht="18" customHeight="1" x14ac:dyDescent="0.25">
      <c r="B192" s="41"/>
      <c r="C192" s="44"/>
      <c r="D192" s="12" t="s">
        <v>24</v>
      </c>
      <c r="E192" s="51"/>
      <c r="F192" s="52"/>
      <c r="G192" s="53"/>
      <c r="H192" s="5"/>
    </row>
    <row r="193" spans="2:8" ht="18" customHeight="1" x14ac:dyDescent="0.25">
      <c r="B193" s="39" t="s">
        <v>128</v>
      </c>
      <c r="C193" s="42">
        <v>45721</v>
      </c>
      <c r="D193" s="12" t="s">
        <v>12</v>
      </c>
      <c r="E193" s="13" t="s">
        <v>129</v>
      </c>
      <c r="F193" s="26">
        <v>480</v>
      </c>
      <c r="G193" s="18">
        <v>0.05</v>
      </c>
      <c r="H193" s="5"/>
    </row>
    <row r="194" spans="2:8" ht="18" customHeight="1" x14ac:dyDescent="0.25">
      <c r="B194" s="40"/>
      <c r="C194" s="43"/>
      <c r="D194" s="12" t="s">
        <v>23</v>
      </c>
      <c r="E194" s="45" t="s">
        <v>10</v>
      </c>
      <c r="F194" s="46"/>
      <c r="G194" s="47"/>
      <c r="H194" s="5"/>
    </row>
    <row r="195" spans="2:8" ht="18" customHeight="1" x14ac:dyDescent="0.25">
      <c r="B195" s="40"/>
      <c r="C195" s="43"/>
      <c r="D195" s="12" t="s">
        <v>13</v>
      </c>
      <c r="E195" s="48"/>
      <c r="F195" s="49"/>
      <c r="G195" s="50"/>
      <c r="H195" s="5"/>
    </row>
    <row r="196" spans="2:8" ht="18" customHeight="1" x14ac:dyDescent="0.25">
      <c r="B196" s="41"/>
      <c r="C196" s="44"/>
      <c r="D196" s="12" t="s">
        <v>24</v>
      </c>
      <c r="E196" s="51"/>
      <c r="F196" s="52"/>
      <c r="G196" s="53"/>
      <c r="H196" s="5"/>
    </row>
    <row r="197" spans="2:8" ht="18" customHeight="1" x14ac:dyDescent="0.25">
      <c r="B197" s="39" t="s">
        <v>130</v>
      </c>
      <c r="C197" s="42">
        <v>45722</v>
      </c>
      <c r="D197" s="12" t="s">
        <v>12</v>
      </c>
      <c r="E197" s="13" t="s">
        <v>131</v>
      </c>
      <c r="F197" s="26">
        <v>410</v>
      </c>
      <c r="G197" s="18">
        <v>0.05</v>
      </c>
      <c r="H197" s="5"/>
    </row>
    <row r="198" spans="2:8" ht="18" customHeight="1" x14ac:dyDescent="0.25">
      <c r="B198" s="40"/>
      <c r="C198" s="43"/>
      <c r="D198" s="12" t="s">
        <v>23</v>
      </c>
      <c r="E198" s="45" t="s">
        <v>10</v>
      </c>
      <c r="F198" s="46"/>
      <c r="G198" s="47"/>
      <c r="H198" s="5"/>
    </row>
    <row r="199" spans="2:8" ht="18" customHeight="1" x14ac:dyDescent="0.25">
      <c r="B199" s="40"/>
      <c r="C199" s="43"/>
      <c r="D199" s="12" t="s">
        <v>13</v>
      </c>
      <c r="E199" s="48"/>
      <c r="F199" s="49"/>
      <c r="G199" s="50"/>
      <c r="H199" s="5"/>
    </row>
    <row r="200" spans="2:8" ht="18" customHeight="1" x14ac:dyDescent="0.25">
      <c r="B200" s="41"/>
      <c r="C200" s="44"/>
      <c r="D200" s="12" t="s">
        <v>19</v>
      </c>
      <c r="E200" s="51"/>
      <c r="F200" s="52"/>
      <c r="G200" s="53"/>
      <c r="H200" s="5"/>
    </row>
    <row r="201" spans="2:8" ht="18" customHeight="1" x14ac:dyDescent="0.25">
      <c r="B201" s="39" t="s">
        <v>132</v>
      </c>
      <c r="C201" s="42">
        <v>45723</v>
      </c>
      <c r="D201" s="12" t="s">
        <v>20</v>
      </c>
      <c r="E201" s="13" t="s">
        <v>133</v>
      </c>
      <c r="F201" s="26">
        <v>1264</v>
      </c>
      <c r="G201" s="18">
        <v>0.05</v>
      </c>
      <c r="H201" s="5"/>
    </row>
    <row r="202" spans="2:8" ht="18" customHeight="1" x14ac:dyDescent="0.25">
      <c r="B202" s="40"/>
      <c r="C202" s="43"/>
      <c r="D202" s="12" t="s">
        <v>23</v>
      </c>
      <c r="E202" s="45" t="s">
        <v>10</v>
      </c>
      <c r="F202" s="46"/>
      <c r="G202" s="47"/>
      <c r="H202" s="5"/>
    </row>
    <row r="203" spans="2:8" ht="18" customHeight="1" x14ac:dyDescent="0.25">
      <c r="B203" s="40"/>
      <c r="C203" s="43"/>
      <c r="D203" s="12" t="s">
        <v>22</v>
      </c>
      <c r="E203" s="48"/>
      <c r="F203" s="49"/>
      <c r="G203" s="50"/>
      <c r="H203" s="5"/>
    </row>
    <row r="204" spans="2:8" ht="18" customHeight="1" x14ac:dyDescent="0.25">
      <c r="B204" s="41"/>
      <c r="C204" s="44"/>
      <c r="D204" s="12" t="s">
        <v>34</v>
      </c>
      <c r="E204" s="51"/>
      <c r="F204" s="52"/>
      <c r="G204" s="53"/>
      <c r="H204" s="5"/>
    </row>
    <row r="205" spans="2:8" ht="18" customHeight="1" x14ac:dyDescent="0.25">
      <c r="B205" s="39" t="s">
        <v>134</v>
      </c>
      <c r="C205" s="42">
        <v>45726</v>
      </c>
      <c r="D205" s="12" t="s">
        <v>12</v>
      </c>
      <c r="E205" s="13" t="s">
        <v>135</v>
      </c>
      <c r="F205" s="26">
        <v>372</v>
      </c>
      <c r="G205" s="18">
        <v>0.05</v>
      </c>
      <c r="H205" s="5"/>
    </row>
    <row r="206" spans="2:8" ht="18" customHeight="1" x14ac:dyDescent="0.25">
      <c r="B206" s="40"/>
      <c r="C206" s="43"/>
      <c r="D206" s="12" t="s">
        <v>23</v>
      </c>
      <c r="E206" s="45" t="s">
        <v>10</v>
      </c>
      <c r="F206" s="46"/>
      <c r="G206" s="47"/>
      <c r="H206" s="5"/>
    </row>
    <row r="207" spans="2:8" ht="18" customHeight="1" x14ac:dyDescent="0.25">
      <c r="B207" s="40"/>
      <c r="C207" s="43"/>
      <c r="D207" s="12" t="s">
        <v>13</v>
      </c>
      <c r="E207" s="48"/>
      <c r="F207" s="49"/>
      <c r="G207" s="50"/>
      <c r="H207" s="5"/>
    </row>
    <row r="208" spans="2:8" ht="18" customHeight="1" x14ac:dyDescent="0.25">
      <c r="B208" s="41"/>
      <c r="C208" s="44"/>
      <c r="D208" s="12" t="s">
        <v>24</v>
      </c>
      <c r="E208" s="51"/>
      <c r="F208" s="52"/>
      <c r="G208" s="53"/>
      <c r="H208" s="5"/>
    </row>
    <row r="209" spans="2:8" ht="18" customHeight="1" x14ac:dyDescent="0.25">
      <c r="B209" s="39" t="s">
        <v>136</v>
      </c>
      <c r="C209" s="42">
        <v>45727</v>
      </c>
      <c r="D209" s="12" t="s">
        <v>12</v>
      </c>
      <c r="E209" s="13" t="s">
        <v>137</v>
      </c>
      <c r="F209" s="26">
        <v>482</v>
      </c>
      <c r="G209" s="18">
        <v>0.05</v>
      </c>
      <c r="H209" s="5"/>
    </row>
    <row r="210" spans="2:8" ht="18" customHeight="1" x14ac:dyDescent="0.25">
      <c r="B210" s="40"/>
      <c r="C210" s="43"/>
      <c r="D210" s="12" t="s">
        <v>23</v>
      </c>
      <c r="E210" s="45" t="s">
        <v>10</v>
      </c>
      <c r="F210" s="46"/>
      <c r="G210" s="47"/>
      <c r="H210" s="5"/>
    </row>
    <row r="211" spans="2:8" ht="18" customHeight="1" x14ac:dyDescent="0.25">
      <c r="B211" s="40"/>
      <c r="C211" s="43"/>
      <c r="D211" s="12" t="s">
        <v>13</v>
      </c>
      <c r="E211" s="48"/>
      <c r="F211" s="49"/>
      <c r="G211" s="50"/>
      <c r="H211" s="5"/>
    </row>
    <row r="212" spans="2:8" ht="18" customHeight="1" x14ac:dyDescent="0.25">
      <c r="B212" s="41"/>
      <c r="C212" s="44"/>
      <c r="D212" s="12" t="s">
        <v>24</v>
      </c>
      <c r="E212" s="51"/>
      <c r="F212" s="52"/>
      <c r="G212" s="53"/>
      <c r="H212" s="5"/>
    </row>
    <row r="213" spans="2:8" ht="18" customHeight="1" x14ac:dyDescent="0.25">
      <c r="B213" s="39" t="s">
        <v>138</v>
      </c>
      <c r="C213" s="42">
        <v>45728</v>
      </c>
      <c r="D213" s="12" t="s">
        <v>12</v>
      </c>
      <c r="E213" s="13" t="s">
        <v>139</v>
      </c>
      <c r="F213" s="26">
        <v>1302</v>
      </c>
      <c r="G213" s="18">
        <v>0.05</v>
      </c>
      <c r="H213" s="5"/>
    </row>
    <row r="214" spans="2:8" ht="18" customHeight="1" x14ac:dyDescent="0.25">
      <c r="B214" s="40"/>
      <c r="C214" s="43"/>
      <c r="D214" s="12" t="s">
        <v>23</v>
      </c>
      <c r="E214" s="13" t="s">
        <v>154</v>
      </c>
      <c r="F214" s="26">
        <v>32</v>
      </c>
      <c r="G214" s="18">
        <v>5.0999999999999997E-2</v>
      </c>
      <c r="H214" s="5"/>
    </row>
    <row r="215" spans="2:8" ht="18" customHeight="1" x14ac:dyDescent="0.25">
      <c r="B215" s="40"/>
      <c r="C215" s="43"/>
      <c r="D215" s="12" t="s">
        <v>13</v>
      </c>
      <c r="E215" s="66" t="s">
        <v>10</v>
      </c>
      <c r="F215" s="67"/>
      <c r="G215" s="68"/>
      <c r="H215" s="5"/>
    </row>
    <row r="216" spans="2:8" ht="18" customHeight="1" x14ac:dyDescent="0.25">
      <c r="B216" s="41"/>
      <c r="C216" s="44"/>
      <c r="D216" s="12" t="s">
        <v>24</v>
      </c>
      <c r="E216" s="13" t="s">
        <v>155</v>
      </c>
      <c r="F216" s="26">
        <v>47</v>
      </c>
      <c r="G216" s="18">
        <v>5.2499999999999998E-2</v>
      </c>
      <c r="H216" s="5"/>
    </row>
    <row r="217" spans="2:8" ht="18" customHeight="1" x14ac:dyDescent="0.25">
      <c r="B217" s="33" t="s">
        <v>81</v>
      </c>
      <c r="C217" s="36"/>
      <c r="D217" s="37"/>
      <c r="E217" s="38"/>
      <c r="F217" s="25">
        <f>SUM(F213:F216)</f>
        <v>1381</v>
      </c>
      <c r="G217" s="24"/>
      <c r="H217" s="5"/>
    </row>
    <row r="218" spans="2:8" ht="18" customHeight="1" x14ac:dyDescent="0.25">
      <c r="B218" s="39" t="s">
        <v>140</v>
      </c>
      <c r="C218" s="42">
        <v>45729</v>
      </c>
      <c r="D218" s="12" t="s">
        <v>12</v>
      </c>
      <c r="E218" s="13" t="s">
        <v>141</v>
      </c>
      <c r="F218" s="26">
        <v>1715</v>
      </c>
      <c r="G218" s="18">
        <v>0.05</v>
      </c>
      <c r="H218" s="5"/>
    </row>
    <row r="219" spans="2:8" ht="18" customHeight="1" x14ac:dyDescent="0.25">
      <c r="B219" s="40"/>
      <c r="C219" s="43"/>
      <c r="D219" s="12" t="s">
        <v>23</v>
      </c>
      <c r="E219" s="45" t="s">
        <v>10</v>
      </c>
      <c r="F219" s="46"/>
      <c r="G219" s="47"/>
      <c r="H219" s="5"/>
    </row>
    <row r="220" spans="2:8" ht="18" customHeight="1" x14ac:dyDescent="0.25">
      <c r="B220" s="40"/>
      <c r="C220" s="43"/>
      <c r="D220" s="12" t="s">
        <v>13</v>
      </c>
      <c r="E220" s="48"/>
      <c r="F220" s="49"/>
      <c r="G220" s="50"/>
      <c r="H220" s="5"/>
    </row>
    <row r="221" spans="2:8" ht="18" customHeight="1" x14ac:dyDescent="0.25">
      <c r="B221" s="41"/>
      <c r="C221" s="44"/>
      <c r="D221" s="12" t="s">
        <v>19</v>
      </c>
      <c r="E221" s="51"/>
      <c r="F221" s="52"/>
      <c r="G221" s="53"/>
      <c r="H221" s="5"/>
    </row>
    <row r="222" spans="2:8" ht="18" customHeight="1" x14ac:dyDescent="0.25">
      <c r="B222" s="39" t="s">
        <v>142</v>
      </c>
      <c r="C222" s="42">
        <v>45730</v>
      </c>
      <c r="D222" s="12" t="s">
        <v>20</v>
      </c>
      <c r="E222" s="13" t="s">
        <v>143</v>
      </c>
      <c r="F222" s="26">
        <v>1765</v>
      </c>
      <c r="G222" s="18">
        <v>0.05</v>
      </c>
      <c r="H222" s="5"/>
    </row>
    <row r="223" spans="2:8" ht="18" customHeight="1" x14ac:dyDescent="0.25">
      <c r="B223" s="40"/>
      <c r="C223" s="43"/>
      <c r="D223" s="12" t="s">
        <v>23</v>
      </c>
      <c r="E223" s="45" t="s">
        <v>10</v>
      </c>
      <c r="F223" s="46"/>
      <c r="G223" s="47"/>
      <c r="H223" s="5"/>
    </row>
    <row r="224" spans="2:8" ht="18" customHeight="1" x14ac:dyDescent="0.25">
      <c r="B224" s="40"/>
      <c r="C224" s="43"/>
      <c r="D224" s="12" t="s">
        <v>22</v>
      </c>
      <c r="E224" s="48"/>
      <c r="F224" s="49"/>
      <c r="G224" s="50"/>
      <c r="H224" s="5"/>
    </row>
    <row r="225" spans="2:8" ht="18" customHeight="1" x14ac:dyDescent="0.25">
      <c r="B225" s="41"/>
      <c r="C225" s="44"/>
      <c r="D225" s="12" t="s">
        <v>34</v>
      </c>
      <c r="E225" s="51"/>
      <c r="F225" s="52"/>
      <c r="G225" s="53"/>
      <c r="H225" s="5"/>
    </row>
    <row r="226" spans="2:8" ht="18" customHeight="1" x14ac:dyDescent="0.25">
      <c r="B226" s="39" t="s">
        <v>144</v>
      </c>
      <c r="C226" s="42">
        <v>45733</v>
      </c>
      <c r="D226" s="12" t="s">
        <v>12</v>
      </c>
      <c r="E226" s="13" t="s">
        <v>145</v>
      </c>
      <c r="F226" s="26">
        <v>2040</v>
      </c>
      <c r="G226" s="18">
        <v>0.05</v>
      </c>
      <c r="H226" s="5"/>
    </row>
    <row r="227" spans="2:8" ht="18" customHeight="1" x14ac:dyDescent="0.25">
      <c r="B227" s="40"/>
      <c r="C227" s="43"/>
      <c r="D227" s="12" t="s">
        <v>23</v>
      </c>
      <c r="E227" s="45" t="s">
        <v>10</v>
      </c>
      <c r="F227" s="46"/>
      <c r="G227" s="47"/>
      <c r="H227" s="5"/>
    </row>
    <row r="228" spans="2:8" ht="18" customHeight="1" x14ac:dyDescent="0.25">
      <c r="B228" s="40"/>
      <c r="C228" s="43"/>
      <c r="D228" s="12" t="s">
        <v>13</v>
      </c>
      <c r="E228" s="48"/>
      <c r="F228" s="49"/>
      <c r="G228" s="50"/>
      <c r="H228" s="5"/>
    </row>
    <row r="229" spans="2:8" ht="18" customHeight="1" x14ac:dyDescent="0.25">
      <c r="B229" s="41"/>
      <c r="C229" s="44"/>
      <c r="D229" s="12" t="s">
        <v>146</v>
      </c>
      <c r="E229" s="51"/>
      <c r="F229" s="52"/>
      <c r="G229" s="53"/>
      <c r="H229" s="5"/>
    </row>
    <row r="230" spans="2:8" ht="18" customHeight="1" x14ac:dyDescent="0.25">
      <c r="B230" s="39" t="s">
        <v>147</v>
      </c>
      <c r="C230" s="42">
        <v>45734</v>
      </c>
      <c r="D230" s="12" t="s">
        <v>12</v>
      </c>
      <c r="E230" s="13" t="s">
        <v>148</v>
      </c>
      <c r="F230" s="26">
        <v>2470</v>
      </c>
      <c r="G230" s="18">
        <v>0.05</v>
      </c>
      <c r="H230" s="5"/>
    </row>
    <row r="231" spans="2:8" ht="18" customHeight="1" x14ac:dyDescent="0.25">
      <c r="B231" s="40"/>
      <c r="C231" s="43"/>
      <c r="D231" s="12" t="s">
        <v>23</v>
      </c>
      <c r="E231" s="45" t="s">
        <v>10</v>
      </c>
      <c r="F231" s="46"/>
      <c r="G231" s="47"/>
      <c r="H231" s="5"/>
    </row>
    <row r="232" spans="2:8" ht="18" customHeight="1" x14ac:dyDescent="0.25">
      <c r="B232" s="40"/>
      <c r="C232" s="43"/>
      <c r="D232" s="12" t="s">
        <v>13</v>
      </c>
      <c r="E232" s="48"/>
      <c r="F232" s="49"/>
      <c r="G232" s="50"/>
      <c r="H232" s="5"/>
    </row>
    <row r="233" spans="2:8" ht="18" customHeight="1" x14ac:dyDescent="0.25">
      <c r="B233" s="41"/>
      <c r="C233" s="44"/>
      <c r="D233" s="12" t="s">
        <v>29</v>
      </c>
      <c r="E233" s="51"/>
      <c r="F233" s="52"/>
      <c r="G233" s="53"/>
      <c r="H233" s="5"/>
    </row>
    <row r="234" spans="2:8" ht="18" customHeight="1" x14ac:dyDescent="0.25">
      <c r="B234" s="39" t="s">
        <v>149</v>
      </c>
      <c r="C234" s="42">
        <v>45735</v>
      </c>
      <c r="D234" s="12" t="s">
        <v>12</v>
      </c>
      <c r="E234" s="13" t="s">
        <v>150</v>
      </c>
      <c r="F234" s="26">
        <v>3223</v>
      </c>
      <c r="G234" s="18">
        <v>0.05</v>
      </c>
      <c r="H234" s="5"/>
    </row>
    <row r="235" spans="2:8" ht="18" customHeight="1" x14ac:dyDescent="0.25">
      <c r="B235" s="40"/>
      <c r="C235" s="43"/>
      <c r="D235" s="12" t="s">
        <v>23</v>
      </c>
      <c r="E235" s="45" t="s">
        <v>10</v>
      </c>
      <c r="F235" s="46"/>
      <c r="G235" s="47"/>
      <c r="H235" s="5"/>
    </row>
    <row r="236" spans="2:8" ht="18" customHeight="1" x14ac:dyDescent="0.25">
      <c r="B236" s="40"/>
      <c r="C236" s="43"/>
      <c r="D236" s="12" t="s">
        <v>13</v>
      </c>
      <c r="E236" s="48"/>
      <c r="F236" s="49"/>
      <c r="G236" s="50"/>
      <c r="H236" s="5"/>
    </row>
    <row r="237" spans="2:8" ht="18" customHeight="1" x14ac:dyDescent="0.25">
      <c r="B237" s="41"/>
      <c r="C237" s="44"/>
      <c r="D237" s="12" t="s">
        <v>15</v>
      </c>
      <c r="E237" s="51"/>
      <c r="F237" s="52"/>
      <c r="G237" s="53"/>
      <c r="H237" s="5"/>
    </row>
    <row r="238" spans="2:8" ht="18" customHeight="1" x14ac:dyDescent="0.25">
      <c r="B238" s="39" t="s">
        <v>151</v>
      </c>
      <c r="C238" s="42">
        <v>45736</v>
      </c>
      <c r="D238" s="12" t="s">
        <v>12</v>
      </c>
      <c r="E238" s="13" t="s">
        <v>152</v>
      </c>
      <c r="F238" s="26">
        <v>3188</v>
      </c>
      <c r="G238" s="18">
        <v>0.05</v>
      </c>
      <c r="H238" s="5"/>
    </row>
    <row r="239" spans="2:8" ht="18" customHeight="1" x14ac:dyDescent="0.25">
      <c r="B239" s="40"/>
      <c r="C239" s="43"/>
      <c r="D239" s="12" t="s">
        <v>23</v>
      </c>
      <c r="E239" s="13" t="s">
        <v>153</v>
      </c>
      <c r="F239" s="26">
        <v>32</v>
      </c>
      <c r="G239" s="18">
        <v>5.0999999999999997E-2</v>
      </c>
      <c r="H239" s="5"/>
    </row>
    <row r="240" spans="2:8" ht="18" customHeight="1" x14ac:dyDescent="0.25">
      <c r="B240" s="40"/>
      <c r="C240" s="43"/>
      <c r="D240" s="12" t="s">
        <v>13</v>
      </c>
      <c r="E240" s="45" t="s">
        <v>10</v>
      </c>
      <c r="F240" s="46"/>
      <c r="G240" s="47"/>
      <c r="H240" s="5"/>
    </row>
    <row r="241" spans="2:8" ht="18" customHeight="1" x14ac:dyDescent="0.25">
      <c r="B241" s="41"/>
      <c r="C241" s="44"/>
      <c r="D241" s="12" t="s">
        <v>19</v>
      </c>
      <c r="E241" s="51"/>
      <c r="F241" s="52"/>
      <c r="G241" s="53"/>
      <c r="H241" s="5"/>
    </row>
    <row r="242" spans="2:8" ht="18" customHeight="1" x14ac:dyDescent="0.25">
      <c r="B242" s="33" t="s">
        <v>81</v>
      </c>
      <c r="C242" s="36"/>
      <c r="D242" s="37"/>
      <c r="E242" s="38"/>
      <c r="F242" s="25">
        <f>SUM(F238:F241)</f>
        <v>3220</v>
      </c>
      <c r="G242" s="24"/>
      <c r="H242" s="5"/>
    </row>
    <row r="243" spans="2:8" ht="18" customHeight="1" x14ac:dyDescent="0.25">
      <c r="B243" s="39" t="s">
        <v>156</v>
      </c>
      <c r="C243" s="42">
        <v>45737</v>
      </c>
      <c r="D243" s="12" t="s">
        <v>20</v>
      </c>
      <c r="E243" s="13" t="s">
        <v>157</v>
      </c>
      <c r="F243" s="26">
        <v>1755</v>
      </c>
      <c r="G243" s="18">
        <v>0.05</v>
      </c>
      <c r="H243" s="5"/>
    </row>
    <row r="244" spans="2:8" ht="18" customHeight="1" x14ac:dyDescent="0.25">
      <c r="B244" s="40"/>
      <c r="C244" s="43"/>
      <c r="D244" s="12" t="s">
        <v>23</v>
      </c>
      <c r="E244" s="45" t="s">
        <v>10</v>
      </c>
      <c r="F244" s="46"/>
      <c r="G244" s="47"/>
      <c r="H244" s="5"/>
    </row>
    <row r="245" spans="2:8" ht="18" customHeight="1" x14ac:dyDescent="0.25">
      <c r="B245" s="40"/>
      <c r="C245" s="43"/>
      <c r="D245" s="12" t="s">
        <v>22</v>
      </c>
      <c r="E245" s="48"/>
      <c r="F245" s="49"/>
      <c r="G245" s="50"/>
      <c r="H245" s="5"/>
    </row>
    <row r="246" spans="2:8" ht="18" customHeight="1" x14ac:dyDescent="0.25">
      <c r="B246" s="41"/>
      <c r="C246" s="44"/>
      <c r="D246" s="12" t="s">
        <v>34</v>
      </c>
      <c r="E246" s="51"/>
      <c r="F246" s="52"/>
      <c r="G246" s="53"/>
      <c r="H246" s="5"/>
    </row>
    <row r="247" spans="2:8" ht="18" customHeight="1" x14ac:dyDescent="0.25">
      <c r="B247" s="39" t="s">
        <v>158</v>
      </c>
      <c r="C247" s="42">
        <v>45740</v>
      </c>
      <c r="D247" s="12" t="s">
        <v>12</v>
      </c>
      <c r="E247" s="13" t="s">
        <v>159</v>
      </c>
      <c r="F247" s="26">
        <v>740</v>
      </c>
      <c r="G247" s="18">
        <v>0.05</v>
      </c>
      <c r="H247" s="5"/>
    </row>
    <row r="248" spans="2:8" ht="18" customHeight="1" x14ac:dyDescent="0.25">
      <c r="B248" s="40"/>
      <c r="C248" s="43"/>
      <c r="D248" s="12" t="s">
        <v>23</v>
      </c>
      <c r="E248" s="45" t="s">
        <v>10</v>
      </c>
      <c r="F248" s="46"/>
      <c r="G248" s="47"/>
      <c r="H248" s="5"/>
    </row>
    <row r="249" spans="2:8" ht="18" customHeight="1" x14ac:dyDescent="0.25">
      <c r="B249" s="40"/>
      <c r="C249" s="43"/>
      <c r="D249" s="12" t="s">
        <v>13</v>
      </c>
      <c r="E249" s="48"/>
      <c r="F249" s="49"/>
      <c r="G249" s="50"/>
      <c r="H249" s="5"/>
    </row>
    <row r="250" spans="2:8" ht="18" customHeight="1" x14ac:dyDescent="0.25">
      <c r="B250" s="41"/>
      <c r="C250" s="44"/>
      <c r="D250" s="12" t="s">
        <v>24</v>
      </c>
      <c r="E250" s="51"/>
      <c r="F250" s="52"/>
      <c r="G250" s="53"/>
      <c r="H250" s="5"/>
    </row>
    <row r="251" spans="2:8" ht="18" customHeight="1" x14ac:dyDescent="0.25">
      <c r="B251" s="39" t="s">
        <v>160</v>
      </c>
      <c r="C251" s="42">
        <v>45741</v>
      </c>
      <c r="D251" s="12" t="s">
        <v>12</v>
      </c>
      <c r="E251" s="13" t="s">
        <v>161</v>
      </c>
      <c r="F251" s="26">
        <v>3020</v>
      </c>
      <c r="G251" s="18">
        <v>0.05</v>
      </c>
      <c r="H251" s="5"/>
    </row>
    <row r="252" spans="2:8" ht="18" customHeight="1" x14ac:dyDescent="0.25">
      <c r="B252" s="40"/>
      <c r="C252" s="43"/>
      <c r="D252" s="12" t="s">
        <v>23</v>
      </c>
      <c r="E252" s="45" t="s">
        <v>10</v>
      </c>
      <c r="F252" s="46"/>
      <c r="G252" s="47"/>
      <c r="H252" s="5"/>
    </row>
    <row r="253" spans="2:8" ht="18" customHeight="1" x14ac:dyDescent="0.25">
      <c r="B253" s="40"/>
      <c r="C253" s="43"/>
      <c r="D253" s="12" t="s">
        <v>13</v>
      </c>
      <c r="E253" s="48"/>
      <c r="F253" s="49"/>
      <c r="G253" s="50"/>
      <c r="H253" s="5"/>
    </row>
    <row r="254" spans="2:8" ht="18" customHeight="1" x14ac:dyDescent="0.25">
      <c r="B254" s="41"/>
      <c r="C254" s="44"/>
      <c r="D254" s="12" t="s">
        <v>24</v>
      </c>
      <c r="E254" s="51"/>
      <c r="F254" s="52"/>
      <c r="G254" s="53"/>
      <c r="H254" s="5"/>
    </row>
    <row r="255" spans="2:8" ht="18" customHeight="1" x14ac:dyDescent="0.25">
      <c r="B255" s="39" t="s">
        <v>162</v>
      </c>
      <c r="C255" s="42">
        <v>45742</v>
      </c>
      <c r="D255" s="12" t="s">
        <v>12</v>
      </c>
      <c r="E255" s="13" t="s">
        <v>163</v>
      </c>
      <c r="F255" s="26">
        <v>2775</v>
      </c>
      <c r="G255" s="18">
        <v>0.05</v>
      </c>
      <c r="H255" s="5"/>
    </row>
    <row r="256" spans="2:8" ht="18" customHeight="1" x14ac:dyDescent="0.25">
      <c r="B256" s="40"/>
      <c r="C256" s="43"/>
      <c r="D256" s="12" t="s">
        <v>23</v>
      </c>
      <c r="E256" s="45" t="s">
        <v>10</v>
      </c>
      <c r="F256" s="46"/>
      <c r="G256" s="47"/>
      <c r="H256" s="5"/>
    </row>
    <row r="257" spans="2:8" ht="18" customHeight="1" x14ac:dyDescent="0.25">
      <c r="B257" s="40"/>
      <c r="C257" s="43"/>
      <c r="D257" s="12" t="s">
        <v>13</v>
      </c>
      <c r="E257" s="48"/>
      <c r="F257" s="49"/>
      <c r="G257" s="50"/>
      <c r="H257" s="5"/>
    </row>
    <row r="258" spans="2:8" ht="18" customHeight="1" x14ac:dyDescent="0.25">
      <c r="B258" s="41"/>
      <c r="C258" s="44"/>
      <c r="D258" s="12" t="s">
        <v>24</v>
      </c>
      <c r="E258" s="51"/>
      <c r="F258" s="52"/>
      <c r="G258" s="53"/>
      <c r="H258" s="5"/>
    </row>
    <row r="259" spans="2:8" ht="18" customHeight="1" x14ac:dyDescent="0.25">
      <c r="B259" s="39" t="s">
        <v>164</v>
      </c>
      <c r="C259" s="42">
        <v>45743</v>
      </c>
      <c r="D259" s="12" t="s">
        <v>12</v>
      </c>
      <c r="E259" s="13" t="s">
        <v>165</v>
      </c>
      <c r="F259" s="26">
        <v>2730</v>
      </c>
      <c r="G259" s="18">
        <v>0.05</v>
      </c>
      <c r="H259" s="5"/>
    </row>
    <row r="260" spans="2:8" ht="18" customHeight="1" x14ac:dyDescent="0.25">
      <c r="B260" s="40"/>
      <c r="C260" s="43"/>
      <c r="D260" s="12" t="s">
        <v>23</v>
      </c>
      <c r="E260" s="45" t="s">
        <v>10</v>
      </c>
      <c r="F260" s="46"/>
      <c r="G260" s="47"/>
      <c r="H260" s="5"/>
    </row>
    <row r="261" spans="2:8" ht="18" customHeight="1" x14ac:dyDescent="0.25">
      <c r="B261" s="40"/>
      <c r="C261" s="43"/>
      <c r="D261" s="12" t="s">
        <v>13</v>
      </c>
      <c r="E261" s="48"/>
      <c r="F261" s="49"/>
      <c r="G261" s="50"/>
      <c r="H261" s="5"/>
    </row>
    <row r="262" spans="2:8" ht="18" customHeight="1" x14ac:dyDescent="0.25">
      <c r="B262" s="41"/>
      <c r="C262" s="44"/>
      <c r="D262" s="12" t="s">
        <v>19</v>
      </c>
      <c r="E262" s="51"/>
      <c r="F262" s="52"/>
      <c r="G262" s="53"/>
      <c r="H262" s="5"/>
    </row>
    <row r="263" spans="2:8" ht="18" customHeight="1" x14ac:dyDescent="0.25">
      <c r="B263" s="39" t="s">
        <v>166</v>
      </c>
      <c r="C263" s="42">
        <v>45744</v>
      </c>
      <c r="D263" s="12" t="s">
        <v>20</v>
      </c>
      <c r="E263" s="13" t="s">
        <v>167</v>
      </c>
      <c r="F263" s="26">
        <v>3910</v>
      </c>
      <c r="G263" s="18">
        <v>0.05</v>
      </c>
      <c r="H263" s="5"/>
    </row>
    <row r="264" spans="2:8" ht="18" customHeight="1" x14ac:dyDescent="0.25">
      <c r="B264" s="40"/>
      <c r="C264" s="43"/>
      <c r="D264" s="12" t="s">
        <v>23</v>
      </c>
      <c r="E264" s="45" t="s">
        <v>10</v>
      </c>
      <c r="F264" s="46"/>
      <c r="G264" s="47"/>
      <c r="H264" s="5"/>
    </row>
    <row r="265" spans="2:8" ht="18" customHeight="1" x14ac:dyDescent="0.25">
      <c r="B265" s="40"/>
      <c r="C265" s="43"/>
      <c r="D265" s="12" t="s">
        <v>22</v>
      </c>
      <c r="E265" s="48"/>
      <c r="F265" s="49"/>
      <c r="G265" s="50"/>
      <c r="H265" s="5"/>
    </row>
    <row r="266" spans="2:8" ht="18" customHeight="1" x14ac:dyDescent="0.25">
      <c r="B266" s="41"/>
      <c r="C266" s="44"/>
      <c r="D266" s="12" t="s">
        <v>34</v>
      </c>
      <c r="E266" s="51"/>
      <c r="F266" s="52"/>
      <c r="G266" s="53"/>
      <c r="H266" s="5"/>
    </row>
    <row r="267" spans="2:8" ht="18" customHeight="1" x14ac:dyDescent="0.25">
      <c r="B267" s="39" t="s">
        <v>168</v>
      </c>
      <c r="C267" s="42">
        <v>45747</v>
      </c>
      <c r="D267" s="12" t="s">
        <v>12</v>
      </c>
      <c r="E267" s="13" t="s">
        <v>169</v>
      </c>
      <c r="F267" s="26">
        <v>4046.5</v>
      </c>
      <c r="G267" s="18">
        <v>0.05</v>
      </c>
      <c r="H267" s="5"/>
    </row>
    <row r="268" spans="2:8" ht="18" customHeight="1" x14ac:dyDescent="0.25">
      <c r="B268" s="40"/>
      <c r="C268" s="43"/>
      <c r="D268" s="12" t="s">
        <v>23</v>
      </c>
      <c r="E268" s="45" t="s">
        <v>10</v>
      </c>
      <c r="F268" s="46"/>
      <c r="G268" s="47"/>
      <c r="H268" s="5"/>
    </row>
    <row r="269" spans="2:8" ht="18" customHeight="1" x14ac:dyDescent="0.25">
      <c r="B269" s="40"/>
      <c r="C269" s="43"/>
      <c r="D269" s="12" t="s">
        <v>13</v>
      </c>
      <c r="E269" s="48"/>
      <c r="F269" s="49"/>
      <c r="G269" s="50"/>
      <c r="H269" s="5"/>
    </row>
    <row r="270" spans="2:8" ht="18" customHeight="1" x14ac:dyDescent="0.25">
      <c r="B270" s="41"/>
      <c r="C270" s="44"/>
      <c r="D270" s="12" t="s">
        <v>24</v>
      </c>
      <c r="E270" s="51"/>
      <c r="F270" s="52"/>
      <c r="G270" s="53"/>
      <c r="H270" s="5"/>
    </row>
    <row r="271" spans="2:8" ht="18" customHeight="1" x14ac:dyDescent="0.25">
      <c r="B271" s="54" t="s">
        <v>125</v>
      </c>
      <c r="C271" s="55"/>
      <c r="D271" s="55"/>
      <c r="E271" s="56"/>
      <c r="F271" s="25">
        <f>F185+F189+F193+F197+F201+F205+F209+F217+F218+F222+F226+F230+F234+F242+F243+F247+F251+F255+F259+F263+F267</f>
        <v>39218.5</v>
      </c>
      <c r="G271" s="24"/>
      <c r="H271" s="5"/>
    </row>
    <row r="272" spans="2:8" ht="18" customHeight="1" x14ac:dyDescent="0.25">
      <c r="B272" s="39" t="s">
        <v>170</v>
      </c>
      <c r="C272" s="42">
        <v>45748</v>
      </c>
      <c r="D272" s="12" t="s">
        <v>12</v>
      </c>
      <c r="E272" s="13" t="s">
        <v>172</v>
      </c>
      <c r="F272" s="26">
        <v>3620</v>
      </c>
      <c r="G272" s="18">
        <v>0.05</v>
      </c>
      <c r="H272" s="5"/>
    </row>
    <row r="273" spans="2:8" ht="18" customHeight="1" x14ac:dyDescent="0.25">
      <c r="B273" s="40"/>
      <c r="C273" s="43"/>
      <c r="D273" s="12" t="s">
        <v>23</v>
      </c>
      <c r="E273" s="45" t="s">
        <v>10</v>
      </c>
      <c r="F273" s="46"/>
      <c r="G273" s="47"/>
      <c r="H273" s="5"/>
    </row>
    <row r="274" spans="2:8" ht="18" customHeight="1" x14ac:dyDescent="0.25">
      <c r="B274" s="40"/>
      <c r="C274" s="43"/>
      <c r="D274" s="12" t="s">
        <v>173</v>
      </c>
      <c r="E274" s="48"/>
      <c r="F274" s="49"/>
      <c r="G274" s="50"/>
      <c r="H274" s="5"/>
    </row>
    <row r="275" spans="2:8" ht="18" customHeight="1" x14ac:dyDescent="0.25">
      <c r="B275" s="41"/>
      <c r="C275" s="44"/>
      <c r="D275" s="12" t="s">
        <v>34</v>
      </c>
      <c r="E275" s="51"/>
      <c r="F275" s="52"/>
      <c r="G275" s="53"/>
      <c r="H275" s="5"/>
    </row>
    <row r="276" spans="2:8" ht="18" customHeight="1" x14ac:dyDescent="0.25">
      <c r="B276" s="39" t="s">
        <v>174</v>
      </c>
      <c r="C276" s="42">
        <v>45749</v>
      </c>
      <c r="D276" s="12" t="s">
        <v>12</v>
      </c>
      <c r="E276" s="13" t="s">
        <v>176</v>
      </c>
      <c r="F276" s="26">
        <v>5270</v>
      </c>
      <c r="G276" s="18">
        <v>0.05</v>
      </c>
      <c r="H276" s="5"/>
    </row>
    <row r="277" spans="2:8" ht="18" customHeight="1" x14ac:dyDescent="0.25">
      <c r="B277" s="40"/>
      <c r="C277" s="43"/>
      <c r="D277" s="12" t="s">
        <v>23</v>
      </c>
      <c r="E277" s="45" t="s">
        <v>10</v>
      </c>
      <c r="F277" s="46"/>
      <c r="G277" s="47"/>
      <c r="H277" s="5"/>
    </row>
    <row r="278" spans="2:8" ht="18" customHeight="1" x14ac:dyDescent="0.25">
      <c r="B278" s="40"/>
      <c r="C278" s="43"/>
      <c r="D278" s="12" t="s">
        <v>175</v>
      </c>
      <c r="E278" s="48"/>
      <c r="F278" s="49"/>
      <c r="G278" s="50"/>
      <c r="H278" s="5"/>
    </row>
    <row r="279" spans="2:8" ht="18" customHeight="1" x14ac:dyDescent="0.25">
      <c r="B279" s="41"/>
      <c r="C279" s="44"/>
      <c r="D279" s="12" t="s">
        <v>24</v>
      </c>
      <c r="E279" s="51"/>
      <c r="F279" s="52"/>
      <c r="G279" s="53"/>
      <c r="H279" s="5"/>
    </row>
    <row r="280" spans="2:8" ht="18" customHeight="1" x14ac:dyDescent="0.25">
      <c r="B280" s="39" t="s">
        <v>177</v>
      </c>
      <c r="C280" s="42">
        <v>45750</v>
      </c>
      <c r="D280" s="12" t="s">
        <v>12</v>
      </c>
      <c r="E280" s="13" t="s">
        <v>178</v>
      </c>
      <c r="F280" s="26">
        <v>4905</v>
      </c>
      <c r="G280" s="18">
        <v>0.05</v>
      </c>
      <c r="H280" s="5"/>
    </row>
    <row r="281" spans="2:8" ht="18" customHeight="1" x14ac:dyDescent="0.25">
      <c r="B281" s="40"/>
      <c r="C281" s="43"/>
      <c r="D281" s="12" t="s">
        <v>23</v>
      </c>
      <c r="E281" s="45" t="s">
        <v>10</v>
      </c>
      <c r="F281" s="46"/>
      <c r="G281" s="47"/>
      <c r="H281" s="5"/>
    </row>
    <row r="282" spans="2:8" ht="18" customHeight="1" x14ac:dyDescent="0.25">
      <c r="B282" s="40"/>
      <c r="C282" s="43"/>
      <c r="D282" s="12" t="s">
        <v>26</v>
      </c>
      <c r="E282" s="48"/>
      <c r="F282" s="49"/>
      <c r="G282" s="50"/>
      <c r="H282" s="5"/>
    </row>
    <row r="283" spans="2:8" ht="18" customHeight="1" x14ac:dyDescent="0.25">
      <c r="B283" s="41"/>
      <c r="C283" s="44"/>
      <c r="D283" s="12" t="s">
        <v>19</v>
      </c>
      <c r="E283" s="51"/>
      <c r="F283" s="52"/>
      <c r="G283" s="53"/>
      <c r="H283" s="5"/>
    </row>
    <row r="284" spans="2:8" ht="18" customHeight="1" x14ac:dyDescent="0.25">
      <c r="B284" s="39" t="s">
        <v>179</v>
      </c>
      <c r="C284" s="42">
        <v>45751</v>
      </c>
      <c r="D284" s="12" t="s">
        <v>20</v>
      </c>
      <c r="E284" s="13" t="s">
        <v>180</v>
      </c>
      <c r="F284" s="26">
        <v>3265</v>
      </c>
      <c r="G284" s="18">
        <v>0.05</v>
      </c>
      <c r="H284" s="5"/>
    </row>
    <row r="285" spans="2:8" ht="18" customHeight="1" x14ac:dyDescent="0.25">
      <c r="B285" s="40"/>
      <c r="C285" s="43"/>
      <c r="D285" s="12" t="s">
        <v>23</v>
      </c>
      <c r="E285" s="45" t="s">
        <v>10</v>
      </c>
      <c r="F285" s="46"/>
      <c r="G285" s="47"/>
      <c r="H285" s="5"/>
    </row>
    <row r="286" spans="2:8" ht="18" customHeight="1" x14ac:dyDescent="0.25">
      <c r="B286" s="40"/>
      <c r="C286" s="43"/>
      <c r="D286" s="12" t="s">
        <v>22</v>
      </c>
      <c r="E286" s="48"/>
      <c r="F286" s="49"/>
      <c r="G286" s="50"/>
      <c r="H286" s="5"/>
    </row>
    <row r="287" spans="2:8" ht="18" customHeight="1" x14ac:dyDescent="0.25">
      <c r="B287" s="41"/>
      <c r="C287" s="44"/>
      <c r="D287" s="12" t="s">
        <v>34</v>
      </c>
      <c r="E287" s="51"/>
      <c r="F287" s="52"/>
      <c r="G287" s="53"/>
      <c r="H287" s="5"/>
    </row>
    <row r="288" spans="2:8" ht="18" customHeight="1" x14ac:dyDescent="0.25">
      <c r="B288" s="39" t="s">
        <v>182</v>
      </c>
      <c r="C288" s="42">
        <v>45754</v>
      </c>
      <c r="D288" s="12" t="s">
        <v>12</v>
      </c>
      <c r="E288" s="13" t="s">
        <v>181</v>
      </c>
      <c r="F288" s="26">
        <v>400</v>
      </c>
      <c r="G288" s="18">
        <v>0.05</v>
      </c>
      <c r="H288" s="5"/>
    </row>
    <row r="289" spans="2:8" ht="18" customHeight="1" x14ac:dyDescent="0.25">
      <c r="B289" s="40"/>
      <c r="C289" s="43"/>
      <c r="D289" s="12" t="s">
        <v>23</v>
      </c>
      <c r="E289" s="45" t="s">
        <v>10</v>
      </c>
      <c r="F289" s="46"/>
      <c r="G289" s="47"/>
      <c r="H289" s="5"/>
    </row>
    <row r="290" spans="2:8" ht="18" customHeight="1" x14ac:dyDescent="0.25">
      <c r="B290" s="40"/>
      <c r="C290" s="43"/>
      <c r="D290" s="12" t="s">
        <v>13</v>
      </c>
      <c r="E290" s="48"/>
      <c r="F290" s="49"/>
      <c r="G290" s="50"/>
      <c r="H290" s="5"/>
    </row>
    <row r="291" spans="2:8" ht="18" customHeight="1" x14ac:dyDescent="0.25">
      <c r="B291" s="41"/>
      <c r="C291" s="44"/>
      <c r="D291" s="12" t="s">
        <v>24</v>
      </c>
      <c r="E291" s="51"/>
      <c r="F291" s="52"/>
      <c r="G291" s="53"/>
      <c r="H291" s="5"/>
    </row>
    <row r="292" spans="2:8" ht="18" customHeight="1" x14ac:dyDescent="0.25">
      <c r="B292" s="39" t="s">
        <v>183</v>
      </c>
      <c r="C292" s="42">
        <v>45755</v>
      </c>
      <c r="D292" s="12" t="s">
        <v>12</v>
      </c>
      <c r="E292" s="13" t="s">
        <v>184</v>
      </c>
      <c r="F292" s="26">
        <v>150</v>
      </c>
      <c r="G292" s="18">
        <v>0.05</v>
      </c>
      <c r="H292" s="5"/>
    </row>
    <row r="293" spans="2:8" ht="18" customHeight="1" x14ac:dyDescent="0.25">
      <c r="B293" s="40"/>
      <c r="C293" s="43"/>
      <c r="D293" s="12" t="s">
        <v>23</v>
      </c>
      <c r="E293" s="45" t="s">
        <v>10</v>
      </c>
      <c r="F293" s="46"/>
      <c r="G293" s="47"/>
      <c r="H293" s="5"/>
    </row>
    <row r="294" spans="2:8" ht="18" customHeight="1" x14ac:dyDescent="0.25">
      <c r="B294" s="40"/>
      <c r="C294" s="43"/>
      <c r="D294" s="12" t="s">
        <v>13</v>
      </c>
      <c r="E294" s="48"/>
      <c r="F294" s="49"/>
      <c r="G294" s="50"/>
      <c r="H294" s="5"/>
    </row>
    <row r="295" spans="2:8" ht="18" customHeight="1" x14ac:dyDescent="0.25">
      <c r="B295" s="41"/>
      <c r="C295" s="44"/>
      <c r="D295" s="12" t="s">
        <v>24</v>
      </c>
      <c r="E295" s="51"/>
      <c r="F295" s="52"/>
      <c r="G295" s="53"/>
      <c r="H295" s="5"/>
    </row>
    <row r="296" spans="2:8" ht="18" customHeight="1" x14ac:dyDescent="0.25">
      <c r="B296" s="39" t="s">
        <v>185</v>
      </c>
      <c r="C296" s="42">
        <v>45756</v>
      </c>
      <c r="D296" s="12" t="s">
        <v>12</v>
      </c>
      <c r="E296" s="13" t="s">
        <v>186</v>
      </c>
      <c r="F296" s="26">
        <v>265</v>
      </c>
      <c r="G296" s="18">
        <v>0.05</v>
      </c>
      <c r="H296" s="5"/>
    </row>
    <row r="297" spans="2:8" ht="18" customHeight="1" x14ac:dyDescent="0.25">
      <c r="B297" s="40"/>
      <c r="C297" s="43"/>
      <c r="D297" s="12" t="s">
        <v>14</v>
      </c>
      <c r="E297" s="45" t="s">
        <v>10</v>
      </c>
      <c r="F297" s="46"/>
      <c r="G297" s="47"/>
      <c r="H297" s="5"/>
    </row>
    <row r="298" spans="2:8" ht="18" customHeight="1" x14ac:dyDescent="0.25">
      <c r="B298" s="40"/>
      <c r="C298" s="43"/>
      <c r="D298" s="12" t="s">
        <v>13</v>
      </c>
      <c r="E298" s="48"/>
      <c r="F298" s="49"/>
      <c r="G298" s="50"/>
      <c r="H298" s="5"/>
    </row>
    <row r="299" spans="2:8" ht="18" customHeight="1" x14ac:dyDescent="0.25">
      <c r="B299" s="41"/>
      <c r="C299" s="44"/>
      <c r="D299" s="12" t="s">
        <v>24</v>
      </c>
      <c r="E299" s="51"/>
      <c r="F299" s="52"/>
      <c r="G299" s="53"/>
      <c r="H299" s="5"/>
    </row>
    <row r="300" spans="2:8" ht="18" customHeight="1" x14ac:dyDescent="0.25">
      <c r="B300" s="39" t="s">
        <v>187</v>
      </c>
      <c r="C300" s="42">
        <v>45757</v>
      </c>
      <c r="D300" s="12" t="s">
        <v>12</v>
      </c>
      <c r="E300" s="13" t="s">
        <v>188</v>
      </c>
      <c r="F300" s="26">
        <v>3305</v>
      </c>
      <c r="G300" s="18">
        <v>0.05</v>
      </c>
      <c r="H300" s="5"/>
    </row>
    <row r="301" spans="2:8" ht="18" customHeight="1" x14ac:dyDescent="0.25">
      <c r="B301" s="40"/>
      <c r="C301" s="43"/>
      <c r="D301" s="12" t="s">
        <v>18</v>
      </c>
      <c r="E301" s="45" t="s">
        <v>10</v>
      </c>
      <c r="F301" s="46"/>
      <c r="G301" s="47"/>
      <c r="H301" s="5"/>
    </row>
    <row r="302" spans="2:8" ht="18" customHeight="1" x14ac:dyDescent="0.25">
      <c r="B302" s="40"/>
      <c r="C302" s="43"/>
      <c r="D302" s="12" t="s">
        <v>13</v>
      </c>
      <c r="E302" s="48"/>
      <c r="F302" s="49"/>
      <c r="G302" s="50"/>
      <c r="H302" s="5"/>
    </row>
    <row r="303" spans="2:8" ht="18" customHeight="1" x14ac:dyDescent="0.25">
      <c r="B303" s="41"/>
      <c r="C303" s="44"/>
      <c r="D303" s="12" t="s">
        <v>19</v>
      </c>
      <c r="E303" s="51"/>
      <c r="F303" s="52"/>
      <c r="G303" s="53"/>
      <c r="H303" s="5"/>
    </row>
    <row r="304" spans="2:8" ht="18" customHeight="1" x14ac:dyDescent="0.25">
      <c r="B304" s="39" t="s">
        <v>189</v>
      </c>
      <c r="C304" s="42">
        <v>45758</v>
      </c>
      <c r="D304" s="12" t="s">
        <v>20</v>
      </c>
      <c r="E304" s="13" t="s">
        <v>190</v>
      </c>
      <c r="F304" s="26">
        <v>4190</v>
      </c>
      <c r="G304" s="18">
        <v>0.05</v>
      </c>
      <c r="H304" s="5"/>
    </row>
    <row r="305" spans="2:8" ht="18" customHeight="1" x14ac:dyDescent="0.25">
      <c r="B305" s="40"/>
      <c r="C305" s="43"/>
      <c r="D305" s="12" t="s">
        <v>21</v>
      </c>
      <c r="E305" s="45" t="s">
        <v>10</v>
      </c>
      <c r="F305" s="46"/>
      <c r="G305" s="47"/>
      <c r="H305" s="5"/>
    </row>
    <row r="306" spans="2:8" ht="18" customHeight="1" x14ac:dyDescent="0.25">
      <c r="B306" s="40"/>
      <c r="C306" s="43"/>
      <c r="D306" s="12" t="s">
        <v>22</v>
      </c>
      <c r="E306" s="48"/>
      <c r="F306" s="49"/>
      <c r="G306" s="50"/>
      <c r="H306" s="5"/>
    </row>
    <row r="307" spans="2:8" ht="18" customHeight="1" x14ac:dyDescent="0.25">
      <c r="B307" s="41"/>
      <c r="C307" s="44"/>
      <c r="D307" s="12" t="s">
        <v>34</v>
      </c>
      <c r="E307" s="51"/>
      <c r="F307" s="52"/>
      <c r="G307" s="53"/>
      <c r="H307" s="5"/>
    </row>
    <row r="308" spans="2:8" ht="18" customHeight="1" x14ac:dyDescent="0.25">
      <c r="B308" s="39" t="s">
        <v>191</v>
      </c>
      <c r="C308" s="42">
        <v>45761</v>
      </c>
      <c r="D308" s="12" t="s">
        <v>12</v>
      </c>
      <c r="E308" s="13" t="s">
        <v>192</v>
      </c>
      <c r="F308" s="26">
        <v>2355</v>
      </c>
      <c r="G308" s="18">
        <v>0.05</v>
      </c>
      <c r="H308" s="5"/>
    </row>
    <row r="309" spans="2:8" ht="18" customHeight="1" x14ac:dyDescent="0.25">
      <c r="B309" s="40"/>
      <c r="C309" s="43"/>
      <c r="D309" s="12" t="s">
        <v>23</v>
      </c>
      <c r="E309" s="45" t="s">
        <v>10</v>
      </c>
      <c r="F309" s="46"/>
      <c r="G309" s="47"/>
      <c r="H309" s="5"/>
    </row>
    <row r="310" spans="2:8" ht="18" customHeight="1" x14ac:dyDescent="0.25">
      <c r="B310" s="40"/>
      <c r="C310" s="43"/>
      <c r="D310" s="12" t="s">
        <v>13</v>
      </c>
      <c r="E310" s="51"/>
      <c r="F310" s="52"/>
      <c r="G310" s="53"/>
      <c r="H310" s="5"/>
    </row>
    <row r="311" spans="2:8" ht="18" customHeight="1" x14ac:dyDescent="0.25">
      <c r="B311" s="41"/>
      <c r="C311" s="44"/>
      <c r="D311" s="12" t="s">
        <v>24</v>
      </c>
      <c r="E311" s="13" t="s">
        <v>193</v>
      </c>
      <c r="F311" s="26">
        <v>47</v>
      </c>
      <c r="G311" s="18">
        <v>5.2499999999999998E-2</v>
      </c>
      <c r="H311" s="5"/>
    </row>
    <row r="312" spans="2:8" ht="18" customHeight="1" x14ac:dyDescent="0.25">
      <c r="B312" s="33" t="s">
        <v>81</v>
      </c>
      <c r="C312" s="36"/>
      <c r="D312" s="37"/>
      <c r="E312" s="38"/>
      <c r="F312" s="25">
        <f>+F311+F308</f>
        <v>2402</v>
      </c>
      <c r="G312" s="24"/>
      <c r="H312" s="5"/>
    </row>
    <row r="313" spans="2:8" ht="18" customHeight="1" x14ac:dyDescent="0.25">
      <c r="B313" s="39" t="s">
        <v>194</v>
      </c>
      <c r="C313" s="42">
        <v>45762</v>
      </c>
      <c r="D313" s="12" t="s">
        <v>25</v>
      </c>
      <c r="E313" s="13" t="s">
        <v>195</v>
      </c>
      <c r="F313" s="26">
        <v>1505</v>
      </c>
      <c r="G313" s="18">
        <v>0.05</v>
      </c>
      <c r="H313" s="5"/>
    </row>
    <row r="314" spans="2:8" ht="18" customHeight="1" x14ac:dyDescent="0.25">
      <c r="B314" s="40"/>
      <c r="C314" s="43"/>
      <c r="D314" s="12" t="s">
        <v>23</v>
      </c>
      <c r="E314" s="45" t="s">
        <v>10</v>
      </c>
      <c r="F314" s="46"/>
      <c r="G314" s="47"/>
      <c r="H314" s="5"/>
    </row>
    <row r="315" spans="2:8" ht="18" customHeight="1" x14ac:dyDescent="0.25">
      <c r="B315" s="40"/>
      <c r="C315" s="43"/>
      <c r="D315" s="12" t="s">
        <v>13</v>
      </c>
      <c r="E315" s="48"/>
      <c r="F315" s="49"/>
      <c r="G315" s="50"/>
      <c r="H315" s="5"/>
    </row>
    <row r="316" spans="2:8" ht="18" customHeight="1" x14ac:dyDescent="0.25">
      <c r="B316" s="41"/>
      <c r="C316" s="44"/>
      <c r="D316" s="12" t="s">
        <v>24</v>
      </c>
      <c r="E316" s="51"/>
      <c r="F316" s="52"/>
      <c r="G316" s="53"/>
      <c r="H316" s="5"/>
    </row>
    <row r="317" spans="2:8" ht="18" customHeight="1" x14ac:dyDescent="0.25">
      <c r="B317" s="39" t="s">
        <v>196</v>
      </c>
      <c r="C317" s="42">
        <v>45768</v>
      </c>
      <c r="D317" s="12" t="s">
        <v>12</v>
      </c>
      <c r="E317" s="13" t="s">
        <v>197</v>
      </c>
      <c r="F317" s="26">
        <v>400</v>
      </c>
      <c r="G317" s="18">
        <v>0.05</v>
      </c>
      <c r="H317" s="5"/>
    </row>
    <row r="318" spans="2:8" ht="18" customHeight="1" x14ac:dyDescent="0.25">
      <c r="B318" s="40"/>
      <c r="C318" s="43"/>
      <c r="D318" s="12" t="s">
        <v>23</v>
      </c>
      <c r="E318" s="45" t="s">
        <v>10</v>
      </c>
      <c r="F318" s="46"/>
      <c r="G318" s="47"/>
      <c r="H318" s="5"/>
    </row>
    <row r="319" spans="2:8" ht="18" customHeight="1" x14ac:dyDescent="0.25">
      <c r="B319" s="40"/>
      <c r="C319" s="43"/>
      <c r="D319" s="12" t="s">
        <v>13</v>
      </c>
      <c r="E319" s="48"/>
      <c r="F319" s="49"/>
      <c r="G319" s="50"/>
      <c r="H319" s="5"/>
    </row>
    <row r="320" spans="2:8" ht="18" customHeight="1" x14ac:dyDescent="0.25">
      <c r="B320" s="41"/>
      <c r="C320" s="44"/>
      <c r="D320" s="12" t="s">
        <v>24</v>
      </c>
      <c r="E320" s="51"/>
      <c r="F320" s="52"/>
      <c r="G320" s="53"/>
      <c r="H320" s="5"/>
    </row>
    <row r="321" spans="2:8" ht="18" customHeight="1" x14ac:dyDescent="0.25">
      <c r="B321" s="39" t="s">
        <v>198</v>
      </c>
      <c r="C321" s="42">
        <v>45769</v>
      </c>
      <c r="D321" s="12" t="s">
        <v>12</v>
      </c>
      <c r="E321" s="13" t="s">
        <v>199</v>
      </c>
      <c r="F321" s="26">
        <v>545</v>
      </c>
      <c r="G321" s="18">
        <v>0.05</v>
      </c>
      <c r="H321" s="5"/>
    </row>
    <row r="322" spans="2:8" ht="18" customHeight="1" x14ac:dyDescent="0.25">
      <c r="B322" s="40"/>
      <c r="C322" s="43"/>
      <c r="D322" s="12" t="s">
        <v>23</v>
      </c>
      <c r="E322" s="45" t="s">
        <v>10</v>
      </c>
      <c r="F322" s="46"/>
      <c r="G322" s="47"/>
      <c r="H322" s="5"/>
    </row>
    <row r="323" spans="2:8" ht="18" customHeight="1" x14ac:dyDescent="0.25">
      <c r="B323" s="40"/>
      <c r="C323" s="43"/>
      <c r="D323" s="12" t="s">
        <v>13</v>
      </c>
      <c r="E323" s="48"/>
      <c r="F323" s="49"/>
      <c r="G323" s="50"/>
      <c r="H323" s="5"/>
    </row>
    <row r="324" spans="2:8" ht="18" customHeight="1" x14ac:dyDescent="0.25">
      <c r="B324" s="41"/>
      <c r="C324" s="44"/>
      <c r="D324" s="12" t="s">
        <v>24</v>
      </c>
      <c r="E324" s="51"/>
      <c r="F324" s="52"/>
      <c r="G324" s="53"/>
      <c r="H324" s="5"/>
    </row>
    <row r="325" spans="2:8" ht="18" customHeight="1" x14ac:dyDescent="0.25">
      <c r="B325" s="39" t="s">
        <v>200</v>
      </c>
      <c r="C325" s="42">
        <v>45770</v>
      </c>
      <c r="D325" s="12" t="s">
        <v>12</v>
      </c>
      <c r="E325" s="13" t="s">
        <v>201</v>
      </c>
      <c r="F325" s="26">
        <v>2755</v>
      </c>
      <c r="G325" s="18">
        <v>0.05</v>
      </c>
      <c r="H325" s="5"/>
    </row>
    <row r="326" spans="2:8" ht="18" customHeight="1" x14ac:dyDescent="0.25">
      <c r="B326" s="40"/>
      <c r="C326" s="43"/>
      <c r="D326" s="12" t="s">
        <v>23</v>
      </c>
      <c r="E326" s="45" t="s">
        <v>10</v>
      </c>
      <c r="F326" s="46"/>
      <c r="G326" s="47"/>
      <c r="H326" s="5"/>
    </row>
    <row r="327" spans="2:8" ht="18" customHeight="1" x14ac:dyDescent="0.25">
      <c r="B327" s="40"/>
      <c r="C327" s="43"/>
      <c r="D327" s="12" t="s">
        <v>13</v>
      </c>
      <c r="E327" s="48"/>
      <c r="F327" s="49"/>
      <c r="G327" s="50"/>
      <c r="H327" s="5"/>
    </row>
    <row r="328" spans="2:8" ht="18" customHeight="1" x14ac:dyDescent="0.25">
      <c r="B328" s="41"/>
      <c r="C328" s="44"/>
      <c r="D328" s="12" t="s">
        <v>24</v>
      </c>
      <c r="E328" s="51"/>
      <c r="F328" s="52"/>
      <c r="G328" s="53"/>
      <c r="H328" s="5"/>
    </row>
    <row r="329" spans="2:8" ht="18" customHeight="1" x14ac:dyDescent="0.25">
      <c r="B329" s="39" t="s">
        <v>202</v>
      </c>
      <c r="C329" s="42">
        <v>45771</v>
      </c>
      <c r="D329" s="12" t="s">
        <v>12</v>
      </c>
      <c r="E329" s="13" t="s">
        <v>203</v>
      </c>
      <c r="F329" s="26">
        <v>2985</v>
      </c>
      <c r="G329" s="18">
        <v>0.05</v>
      </c>
      <c r="H329" s="5"/>
    </row>
    <row r="330" spans="2:8" ht="18" customHeight="1" x14ac:dyDescent="0.25">
      <c r="B330" s="40"/>
      <c r="C330" s="43"/>
      <c r="D330" s="12" t="s">
        <v>28</v>
      </c>
      <c r="E330" s="45" t="s">
        <v>10</v>
      </c>
      <c r="F330" s="46"/>
      <c r="G330" s="47"/>
      <c r="H330" s="5"/>
    </row>
    <row r="331" spans="2:8" ht="18" customHeight="1" x14ac:dyDescent="0.25">
      <c r="B331" s="40"/>
      <c r="C331" s="43"/>
      <c r="D331" s="12" t="s">
        <v>13</v>
      </c>
      <c r="E331" s="48"/>
      <c r="F331" s="49"/>
      <c r="G331" s="50"/>
      <c r="H331" s="5"/>
    </row>
    <row r="332" spans="2:8" ht="18" customHeight="1" x14ac:dyDescent="0.25">
      <c r="B332" s="41"/>
      <c r="C332" s="44"/>
      <c r="D332" s="12" t="s">
        <v>19</v>
      </c>
      <c r="E332" s="51"/>
      <c r="F332" s="52"/>
      <c r="G332" s="53"/>
      <c r="H332" s="5"/>
    </row>
    <row r="333" spans="2:8" ht="18" customHeight="1" x14ac:dyDescent="0.25">
      <c r="B333" s="39" t="s">
        <v>204</v>
      </c>
      <c r="C333" s="42">
        <v>45772</v>
      </c>
      <c r="D333" s="12" t="s">
        <v>20</v>
      </c>
      <c r="E333" s="13" t="s">
        <v>205</v>
      </c>
      <c r="F333" s="26">
        <v>740</v>
      </c>
      <c r="G333" s="18">
        <v>0.05</v>
      </c>
      <c r="H333" s="5"/>
    </row>
    <row r="334" spans="2:8" ht="18" customHeight="1" x14ac:dyDescent="0.25">
      <c r="B334" s="40"/>
      <c r="C334" s="43"/>
      <c r="D334" s="12" t="s">
        <v>23</v>
      </c>
      <c r="E334" s="45" t="s">
        <v>10</v>
      </c>
      <c r="F334" s="46"/>
      <c r="G334" s="47"/>
      <c r="H334" s="5"/>
    </row>
    <row r="335" spans="2:8" ht="18" customHeight="1" x14ac:dyDescent="0.25">
      <c r="B335" s="40"/>
      <c r="C335" s="43"/>
      <c r="D335" s="12" t="s">
        <v>22</v>
      </c>
      <c r="E335" s="48"/>
      <c r="F335" s="49"/>
      <c r="G335" s="50"/>
      <c r="H335" s="5"/>
    </row>
    <row r="336" spans="2:8" ht="18" customHeight="1" x14ac:dyDescent="0.25">
      <c r="B336" s="41"/>
      <c r="C336" s="44"/>
      <c r="D336" s="12" t="s">
        <v>34</v>
      </c>
      <c r="E336" s="51"/>
      <c r="F336" s="52"/>
      <c r="G336" s="53"/>
      <c r="H336" s="5"/>
    </row>
    <row r="337" spans="2:10" ht="18" customHeight="1" x14ac:dyDescent="0.25">
      <c r="B337" s="39" t="s">
        <v>207</v>
      </c>
      <c r="C337" s="42">
        <v>45775</v>
      </c>
      <c r="D337" s="12" t="s">
        <v>12</v>
      </c>
      <c r="E337" s="13" t="s">
        <v>206</v>
      </c>
      <c r="F337" s="26">
        <v>1055</v>
      </c>
      <c r="G337" s="18">
        <v>0.05</v>
      </c>
      <c r="H337" s="5"/>
    </row>
    <row r="338" spans="2:10" ht="18" customHeight="1" x14ac:dyDescent="0.25">
      <c r="B338" s="40"/>
      <c r="C338" s="43"/>
      <c r="D338" s="12" t="s">
        <v>23</v>
      </c>
      <c r="E338" s="45" t="s">
        <v>10</v>
      </c>
      <c r="F338" s="46"/>
      <c r="G338" s="47"/>
      <c r="H338" s="5"/>
    </row>
    <row r="339" spans="2:10" ht="18" customHeight="1" x14ac:dyDescent="0.25">
      <c r="B339" s="40"/>
      <c r="C339" s="43"/>
      <c r="D339" s="12" t="s">
        <v>13</v>
      </c>
      <c r="E339" s="48"/>
      <c r="F339" s="49"/>
      <c r="G339" s="50"/>
      <c r="H339" s="5"/>
    </row>
    <row r="340" spans="2:10" ht="18" customHeight="1" x14ac:dyDescent="0.25">
      <c r="B340" s="41"/>
      <c r="C340" s="44"/>
      <c r="D340" s="12" t="s">
        <v>24</v>
      </c>
      <c r="E340" s="51"/>
      <c r="F340" s="52"/>
      <c r="G340" s="53"/>
      <c r="H340" s="5"/>
    </row>
    <row r="341" spans="2:10" ht="18" customHeight="1" x14ac:dyDescent="0.25">
      <c r="B341" s="39" t="s">
        <v>209</v>
      </c>
      <c r="C341" s="42">
        <v>45776</v>
      </c>
      <c r="D341" s="12" t="s">
        <v>12</v>
      </c>
      <c r="E341" s="13" t="s">
        <v>208</v>
      </c>
      <c r="F341" s="26">
        <v>1140</v>
      </c>
      <c r="G341" s="18">
        <v>0.05</v>
      </c>
      <c r="H341" s="5"/>
    </row>
    <row r="342" spans="2:10" ht="18" customHeight="1" x14ac:dyDescent="0.25">
      <c r="B342" s="40"/>
      <c r="C342" s="43"/>
      <c r="D342" s="12" t="s">
        <v>23</v>
      </c>
      <c r="E342" s="45" t="s">
        <v>10</v>
      </c>
      <c r="F342" s="46"/>
      <c r="G342" s="47"/>
      <c r="H342" s="5"/>
    </row>
    <row r="343" spans="2:10" ht="18" customHeight="1" x14ac:dyDescent="0.25">
      <c r="B343" s="40"/>
      <c r="C343" s="43"/>
      <c r="D343" s="12" t="s">
        <v>13</v>
      </c>
      <c r="E343" s="48"/>
      <c r="F343" s="49"/>
      <c r="G343" s="50"/>
      <c r="H343" s="5"/>
    </row>
    <row r="344" spans="2:10" ht="18" customHeight="1" x14ac:dyDescent="0.25">
      <c r="B344" s="41"/>
      <c r="C344" s="44"/>
      <c r="D344" s="12" t="s">
        <v>24</v>
      </c>
      <c r="E344" s="51"/>
      <c r="F344" s="52"/>
      <c r="G344" s="53"/>
      <c r="H344" s="5"/>
    </row>
    <row r="345" spans="2:10" ht="18" customHeight="1" x14ac:dyDescent="0.25">
      <c r="B345" s="39" t="s">
        <v>211</v>
      </c>
      <c r="C345" s="42">
        <v>45777</v>
      </c>
      <c r="D345" s="12" t="s">
        <v>33</v>
      </c>
      <c r="E345" s="13" t="s">
        <v>210</v>
      </c>
      <c r="F345" s="26">
        <v>1710</v>
      </c>
      <c r="G345" s="18">
        <v>0.05</v>
      </c>
      <c r="H345" s="5"/>
    </row>
    <row r="346" spans="2:10" ht="18" customHeight="1" x14ac:dyDescent="0.25">
      <c r="B346" s="40"/>
      <c r="C346" s="43"/>
      <c r="D346" s="12" t="s">
        <v>23</v>
      </c>
      <c r="E346" s="45" t="s">
        <v>10</v>
      </c>
      <c r="F346" s="46"/>
      <c r="G346" s="47"/>
      <c r="H346" s="5"/>
    </row>
    <row r="347" spans="2:10" ht="18" customHeight="1" x14ac:dyDescent="0.25">
      <c r="B347" s="40"/>
      <c r="C347" s="43"/>
      <c r="D347" s="12" t="s">
        <v>13</v>
      </c>
      <c r="E347" s="48"/>
      <c r="F347" s="49"/>
      <c r="G347" s="50"/>
      <c r="H347" s="5"/>
    </row>
    <row r="348" spans="2:10" ht="18" customHeight="1" x14ac:dyDescent="0.25">
      <c r="B348" s="41"/>
      <c r="C348" s="44"/>
      <c r="D348" s="12" t="s">
        <v>24</v>
      </c>
      <c r="E348" s="51"/>
      <c r="F348" s="52"/>
      <c r="G348" s="53"/>
      <c r="H348" s="5"/>
    </row>
    <row r="349" spans="2:10" ht="18" customHeight="1" x14ac:dyDescent="0.25">
      <c r="B349" s="54" t="s">
        <v>171</v>
      </c>
      <c r="C349" s="55"/>
      <c r="D349" s="55"/>
      <c r="E349" s="56"/>
      <c r="F349" s="25">
        <f>F272+F276+F280+F284+F288+F292+F296+F300+F304+F312+F313+F317+F321+F325+F329+F333+F337+F341+F345</f>
        <v>40607</v>
      </c>
      <c r="G349" s="24"/>
      <c r="H349" s="5"/>
    </row>
    <row r="350" spans="2:10" ht="18" customHeight="1" x14ac:dyDescent="0.25">
      <c r="B350" s="59" t="s">
        <v>5</v>
      </c>
      <c r="C350" s="9"/>
      <c r="D350" s="10" t="s">
        <v>12</v>
      </c>
      <c r="E350" s="10"/>
      <c r="F350" s="11">
        <f t="shared" ref="F350:F367" si="0">SUMIFS($F$13:$F$349,$D$13:$D$349,D350)</f>
        <v>122125.5</v>
      </c>
      <c r="G350" s="20"/>
      <c r="H350" s="6"/>
      <c r="I350" s="6"/>
    </row>
    <row r="351" spans="2:10" ht="18" customHeight="1" x14ac:dyDescent="0.25">
      <c r="B351" s="60"/>
      <c r="C351" s="9"/>
      <c r="D351" s="10" t="s">
        <v>33</v>
      </c>
      <c r="E351" s="10"/>
      <c r="F351" s="11">
        <f t="shared" si="0"/>
        <v>1710</v>
      </c>
      <c r="G351" s="20"/>
      <c r="H351" s="6"/>
      <c r="I351" s="6"/>
      <c r="J351" s="30"/>
    </row>
    <row r="352" spans="2:10" ht="18" customHeight="1" x14ac:dyDescent="0.25">
      <c r="B352" s="60"/>
      <c r="C352" s="29"/>
      <c r="D352" s="10" t="s">
        <v>20</v>
      </c>
      <c r="E352" s="10"/>
      <c r="F352" s="11">
        <f t="shared" si="0"/>
        <v>41684.5</v>
      </c>
      <c r="G352" s="20"/>
      <c r="H352" s="6"/>
      <c r="I352" s="6"/>
    </row>
    <row r="353" spans="2:9" ht="18" hidden="1" customHeight="1" x14ac:dyDescent="0.25">
      <c r="B353" s="60"/>
      <c r="C353" s="29"/>
      <c r="D353" s="10" t="s">
        <v>27</v>
      </c>
      <c r="E353" s="10"/>
      <c r="F353" s="11">
        <f t="shared" si="0"/>
        <v>0</v>
      </c>
      <c r="G353" s="20"/>
      <c r="H353" s="6"/>
      <c r="I353" s="6"/>
    </row>
    <row r="354" spans="2:9" ht="18" hidden="1" customHeight="1" x14ac:dyDescent="0.25">
      <c r="B354" s="60"/>
      <c r="C354" s="9"/>
      <c r="D354" s="10" t="s">
        <v>31</v>
      </c>
      <c r="E354" s="10"/>
      <c r="F354" s="11">
        <f t="shared" si="0"/>
        <v>0</v>
      </c>
      <c r="G354" s="20"/>
      <c r="H354" s="6"/>
      <c r="I354" s="6"/>
    </row>
    <row r="355" spans="2:9" ht="18" customHeight="1" x14ac:dyDescent="0.25">
      <c r="B355" s="60"/>
      <c r="C355" s="9"/>
      <c r="D355" s="10" t="s">
        <v>25</v>
      </c>
      <c r="E355" s="10"/>
      <c r="F355" s="11">
        <f t="shared" si="0"/>
        <v>1505</v>
      </c>
      <c r="G355" s="20"/>
      <c r="H355" s="6"/>
      <c r="I355" s="6"/>
    </row>
    <row r="356" spans="2:9" ht="18" customHeight="1" x14ac:dyDescent="0.25">
      <c r="B356" s="60"/>
      <c r="C356" s="9"/>
      <c r="D356" s="10" t="s">
        <v>23</v>
      </c>
      <c r="E356" s="10"/>
      <c r="F356" s="11">
        <f t="shared" si="0"/>
        <v>64</v>
      </c>
      <c r="G356" s="20"/>
      <c r="H356" s="6"/>
      <c r="I356" s="6"/>
    </row>
    <row r="357" spans="2:9" ht="18" hidden="1" customHeight="1" x14ac:dyDescent="0.25">
      <c r="B357" s="60"/>
      <c r="C357" s="9"/>
      <c r="D357" s="10" t="s">
        <v>28</v>
      </c>
      <c r="E357" s="10"/>
      <c r="F357" s="11">
        <f t="shared" si="0"/>
        <v>0</v>
      </c>
      <c r="G357" s="20"/>
      <c r="H357" s="6"/>
      <c r="I357" s="6"/>
    </row>
    <row r="358" spans="2:9" ht="18" hidden="1" customHeight="1" x14ac:dyDescent="0.25">
      <c r="B358" s="60"/>
      <c r="C358" s="9"/>
      <c r="D358" s="10" t="s">
        <v>30</v>
      </c>
      <c r="E358" s="10"/>
      <c r="F358" s="11">
        <f t="shared" si="0"/>
        <v>0</v>
      </c>
      <c r="G358" s="20"/>
      <c r="H358" s="6"/>
      <c r="I358" s="6"/>
    </row>
    <row r="359" spans="2:9" ht="18" hidden="1" customHeight="1" x14ac:dyDescent="0.25">
      <c r="B359" s="60"/>
      <c r="C359" s="9"/>
      <c r="D359" s="10" t="s">
        <v>21</v>
      </c>
      <c r="E359" s="10"/>
      <c r="F359" s="11">
        <f t="shared" si="0"/>
        <v>0</v>
      </c>
      <c r="G359" s="20"/>
      <c r="H359" s="6"/>
      <c r="I359" s="6"/>
    </row>
    <row r="360" spans="2:9" ht="18" hidden="1" customHeight="1" x14ac:dyDescent="0.25">
      <c r="B360" s="60"/>
      <c r="C360" s="9"/>
      <c r="D360" s="10" t="s">
        <v>18</v>
      </c>
      <c r="E360" s="10"/>
      <c r="F360" s="11">
        <f t="shared" si="0"/>
        <v>0</v>
      </c>
      <c r="G360" s="20"/>
      <c r="H360" s="6"/>
      <c r="I360" s="6"/>
    </row>
    <row r="361" spans="2:9" ht="18" hidden="1" customHeight="1" x14ac:dyDescent="0.25">
      <c r="B361" s="60"/>
      <c r="C361" s="9"/>
      <c r="D361" s="10" t="s">
        <v>14</v>
      </c>
      <c r="E361" s="10"/>
      <c r="F361" s="11">
        <f t="shared" si="0"/>
        <v>0</v>
      </c>
      <c r="G361" s="20"/>
      <c r="H361" s="6"/>
      <c r="I361" s="6"/>
    </row>
    <row r="362" spans="2:9" ht="18" customHeight="1" x14ac:dyDescent="0.25">
      <c r="B362" s="60"/>
      <c r="C362" s="9"/>
      <c r="D362" s="10" t="s">
        <v>13</v>
      </c>
      <c r="E362" s="10"/>
      <c r="F362" s="11">
        <f t="shared" si="0"/>
        <v>100</v>
      </c>
      <c r="G362" s="20"/>
      <c r="H362" s="6"/>
      <c r="I362" s="6"/>
    </row>
    <row r="363" spans="2:9" ht="18" hidden="1" customHeight="1" x14ac:dyDescent="0.25">
      <c r="B363" s="60"/>
      <c r="C363" s="9"/>
      <c r="D363" s="10" t="s">
        <v>22</v>
      </c>
      <c r="E363" s="10"/>
      <c r="F363" s="11">
        <f t="shared" si="0"/>
        <v>0</v>
      </c>
      <c r="G363" s="20"/>
      <c r="H363" s="6"/>
      <c r="I363" s="6"/>
    </row>
    <row r="364" spans="2:9" ht="18" hidden="1" customHeight="1" x14ac:dyDescent="0.25">
      <c r="B364" s="60"/>
      <c r="C364" s="9"/>
      <c r="D364" s="10" t="s">
        <v>26</v>
      </c>
      <c r="E364" s="10"/>
      <c r="F364" s="11">
        <f t="shared" si="0"/>
        <v>0</v>
      </c>
      <c r="G364" s="20"/>
      <c r="H364" s="6"/>
      <c r="I364" s="6"/>
    </row>
    <row r="365" spans="2:9" ht="18" customHeight="1" x14ac:dyDescent="0.25">
      <c r="B365" s="60"/>
      <c r="C365" s="9"/>
      <c r="D365" s="10" t="s">
        <v>24</v>
      </c>
      <c r="E365" s="10"/>
      <c r="F365" s="11">
        <f t="shared" si="0"/>
        <v>94</v>
      </c>
      <c r="G365" s="20"/>
      <c r="H365" s="6"/>
      <c r="I365" s="6"/>
    </row>
    <row r="366" spans="2:9" ht="18" customHeight="1" x14ac:dyDescent="0.25">
      <c r="B366" s="60"/>
      <c r="C366" s="9"/>
      <c r="D366" s="10" t="s">
        <v>34</v>
      </c>
      <c r="E366" s="10"/>
      <c r="F366" s="11">
        <f t="shared" si="0"/>
        <v>25.5</v>
      </c>
      <c r="G366" s="20"/>
      <c r="H366" s="6"/>
      <c r="I366" s="6"/>
    </row>
    <row r="367" spans="2:9" ht="18" hidden="1" customHeight="1" x14ac:dyDescent="0.25">
      <c r="B367" s="60"/>
      <c r="C367" s="9"/>
      <c r="D367" s="10" t="s">
        <v>19</v>
      </c>
      <c r="E367" s="10"/>
      <c r="F367" s="11">
        <f t="shared" si="0"/>
        <v>0</v>
      </c>
      <c r="G367" s="20"/>
      <c r="H367" s="6"/>
      <c r="I367" s="6"/>
    </row>
    <row r="368" spans="2:9" ht="18" hidden="1" customHeight="1" x14ac:dyDescent="0.25">
      <c r="B368" s="60"/>
      <c r="C368" s="9"/>
      <c r="D368" s="10" t="s">
        <v>15</v>
      </c>
      <c r="E368" s="10"/>
      <c r="F368" s="11">
        <f t="shared" ref="F368:F369" si="1">SUMIFS($F$13:$F$184,$D$13:$D$184,D368)</f>
        <v>0</v>
      </c>
      <c r="G368" s="20"/>
      <c r="H368" s="6"/>
      <c r="I368" s="6"/>
    </row>
    <row r="369" spans="2:9" ht="18" hidden="1" customHeight="1" x14ac:dyDescent="0.25">
      <c r="B369" s="16"/>
      <c r="C369" s="9"/>
      <c r="D369" s="10" t="s">
        <v>29</v>
      </c>
      <c r="E369" s="10"/>
      <c r="F369" s="11">
        <f t="shared" si="1"/>
        <v>0</v>
      </c>
      <c r="G369" s="20"/>
      <c r="H369" s="6"/>
      <c r="I369" s="6"/>
    </row>
    <row r="370" spans="2:9" ht="18" customHeight="1" x14ac:dyDescent="0.25">
      <c r="B370" s="58" t="s">
        <v>6</v>
      </c>
      <c r="C370" s="58"/>
      <c r="D370" s="58"/>
      <c r="E370" s="58"/>
      <c r="F370" s="14">
        <f>SUM(F350:F369)</f>
        <v>167308.5</v>
      </c>
      <c r="G370" s="19"/>
      <c r="H370" s="7"/>
      <c r="I370" s="7"/>
    </row>
    <row r="371" spans="2:9" ht="14.25" customHeight="1" x14ac:dyDescent="0.25">
      <c r="B371" s="57" t="s">
        <v>17</v>
      </c>
      <c r="C371" s="57"/>
      <c r="D371" s="57"/>
      <c r="E371" s="57"/>
      <c r="F371" s="57"/>
      <c r="G371" s="57"/>
      <c r="H371" s="7"/>
      <c r="I371" s="7"/>
    </row>
    <row r="372" spans="2:9" x14ac:dyDescent="0.25">
      <c r="B372" s="15"/>
      <c r="C372" s="15"/>
      <c r="D372" s="15"/>
      <c r="E372" s="15"/>
      <c r="F372" s="27"/>
      <c r="G372" s="21"/>
      <c r="H372" s="28"/>
      <c r="I372" s="6"/>
    </row>
    <row r="373" spans="2:9" x14ac:dyDescent="0.25">
      <c r="F373" s="4"/>
      <c r="G373" s="22"/>
      <c r="H373" s="3"/>
      <c r="I373" s="3"/>
    </row>
    <row r="374" spans="2:9" x14ac:dyDescent="0.25">
      <c r="G374" s="22"/>
    </row>
    <row r="375" spans="2:9" x14ac:dyDescent="0.25">
      <c r="F375" s="5"/>
    </row>
    <row r="377" spans="2:9" x14ac:dyDescent="0.25">
      <c r="F377" s="4"/>
    </row>
  </sheetData>
  <mergeCells count="263">
    <mergeCell ref="B263:B266"/>
    <mergeCell ref="C263:C266"/>
    <mergeCell ref="E264:G266"/>
    <mergeCell ref="B272:B275"/>
    <mergeCell ref="B333:B336"/>
    <mergeCell ref="C333:C336"/>
    <mergeCell ref="E334:G336"/>
    <mergeCell ref="B329:B332"/>
    <mergeCell ref="C329:C332"/>
    <mergeCell ref="E330:G332"/>
    <mergeCell ref="B325:B328"/>
    <mergeCell ref="C325:C328"/>
    <mergeCell ref="E326:G328"/>
    <mergeCell ref="C272:C275"/>
    <mergeCell ref="E273:G275"/>
    <mergeCell ref="B292:B295"/>
    <mergeCell ref="B271:E271"/>
    <mergeCell ref="B276:B279"/>
    <mergeCell ref="C276:C279"/>
    <mergeCell ref="B267:B270"/>
    <mergeCell ref="C267:C270"/>
    <mergeCell ref="E268:G270"/>
    <mergeCell ref="E277:G279"/>
    <mergeCell ref="B280:B283"/>
    <mergeCell ref="C280:C283"/>
    <mergeCell ref="E281:G283"/>
    <mergeCell ref="B288:B291"/>
    <mergeCell ref="C288:C291"/>
    <mergeCell ref="E289:G291"/>
    <mergeCell ref="B284:B287"/>
    <mergeCell ref="E318:G320"/>
    <mergeCell ref="C284:C287"/>
    <mergeCell ref="E285:G287"/>
    <mergeCell ref="B243:B246"/>
    <mergeCell ref="C243:C246"/>
    <mergeCell ref="E244:G246"/>
    <mergeCell ref="B255:B258"/>
    <mergeCell ref="C255:C258"/>
    <mergeCell ref="E256:G258"/>
    <mergeCell ref="B259:B262"/>
    <mergeCell ref="C259:C262"/>
    <mergeCell ref="E260:G262"/>
    <mergeCell ref="B251:B254"/>
    <mergeCell ref="C251:C254"/>
    <mergeCell ref="E252:G254"/>
    <mergeCell ref="B247:B250"/>
    <mergeCell ref="C247:C250"/>
    <mergeCell ref="E248:G250"/>
    <mergeCell ref="B238:B241"/>
    <mergeCell ref="C238:C241"/>
    <mergeCell ref="B234:B237"/>
    <mergeCell ref="C234:C237"/>
    <mergeCell ref="E235:G237"/>
    <mergeCell ref="B230:B233"/>
    <mergeCell ref="C230:C233"/>
    <mergeCell ref="E231:G233"/>
    <mergeCell ref="E240:G241"/>
    <mergeCell ref="B226:B229"/>
    <mergeCell ref="C226:C229"/>
    <mergeCell ref="E227:G229"/>
    <mergeCell ref="B218:B221"/>
    <mergeCell ref="C218:C221"/>
    <mergeCell ref="E219:G221"/>
    <mergeCell ref="B213:B216"/>
    <mergeCell ref="C213:C216"/>
    <mergeCell ref="B222:B225"/>
    <mergeCell ref="C222:C225"/>
    <mergeCell ref="E223:G225"/>
    <mergeCell ref="E215:G215"/>
    <mergeCell ref="B168:B171"/>
    <mergeCell ref="C168:C171"/>
    <mergeCell ref="E169:G171"/>
    <mergeCell ref="B185:B188"/>
    <mergeCell ref="C185:C188"/>
    <mergeCell ref="E186:G188"/>
    <mergeCell ref="B184:E184"/>
    <mergeCell ref="B197:B200"/>
    <mergeCell ref="B205:B208"/>
    <mergeCell ref="C205:C208"/>
    <mergeCell ref="E206:G208"/>
    <mergeCell ref="C197:C200"/>
    <mergeCell ref="E198:G200"/>
    <mergeCell ref="B189:B192"/>
    <mergeCell ref="C189:C192"/>
    <mergeCell ref="E190:G192"/>
    <mergeCell ref="B201:B204"/>
    <mergeCell ref="C201:C204"/>
    <mergeCell ref="E202:G204"/>
    <mergeCell ref="B193:B196"/>
    <mergeCell ref="C193:C196"/>
    <mergeCell ref="B180:B183"/>
    <mergeCell ref="C180:C183"/>
    <mergeCell ref="B172:B175"/>
    <mergeCell ref="B13:B16"/>
    <mergeCell ref="C13:C16"/>
    <mergeCell ref="E14:G16"/>
    <mergeCell ref="B132:B135"/>
    <mergeCell ref="C132:C135"/>
    <mergeCell ref="E133:G135"/>
    <mergeCell ref="B140:B143"/>
    <mergeCell ref="C140:C143"/>
    <mergeCell ref="E141:G143"/>
    <mergeCell ref="C34:C37"/>
    <mergeCell ref="E35:G37"/>
    <mergeCell ref="B38:B41"/>
    <mergeCell ref="C38:C41"/>
    <mergeCell ref="E39:G41"/>
    <mergeCell ref="C120:C123"/>
    <mergeCell ref="E121:G123"/>
    <mergeCell ref="B21:B24"/>
    <mergeCell ref="C21:C24"/>
    <mergeCell ref="E22:G24"/>
    <mergeCell ref="B25:B28"/>
    <mergeCell ref="C25:C28"/>
    <mergeCell ref="E26:G26"/>
    <mergeCell ref="E28:G28"/>
    <mergeCell ref="B17:B20"/>
    <mergeCell ref="C17:C20"/>
    <mergeCell ref="E18:G20"/>
    <mergeCell ref="B46:B49"/>
    <mergeCell ref="C46:C49"/>
    <mergeCell ref="B54:B57"/>
    <mergeCell ref="C54:C57"/>
    <mergeCell ref="E55:G57"/>
    <mergeCell ref="E47:G49"/>
    <mergeCell ref="C30:C33"/>
    <mergeCell ref="B42:B45"/>
    <mergeCell ref="C42:C45"/>
    <mergeCell ref="E43:G45"/>
    <mergeCell ref="E51:G53"/>
    <mergeCell ref="E31:G33"/>
    <mergeCell ref="B50:B53"/>
    <mergeCell ref="C50:C53"/>
    <mergeCell ref="B30:B33"/>
    <mergeCell ref="B34:B37"/>
    <mergeCell ref="B7:G7"/>
    <mergeCell ref="B8:G8"/>
    <mergeCell ref="B9:G9"/>
    <mergeCell ref="B10:B12"/>
    <mergeCell ref="E10:E12"/>
    <mergeCell ref="F11:G11"/>
    <mergeCell ref="D10:D12"/>
    <mergeCell ref="F10:G10"/>
    <mergeCell ref="C10:C12"/>
    <mergeCell ref="B371:G371"/>
    <mergeCell ref="B370:E370"/>
    <mergeCell ref="B350:B368"/>
    <mergeCell ref="B103:E103"/>
    <mergeCell ref="C90:C93"/>
    <mergeCell ref="E91:G93"/>
    <mergeCell ref="B74:B77"/>
    <mergeCell ref="C74:C77"/>
    <mergeCell ref="B104:B107"/>
    <mergeCell ref="B128:B131"/>
    <mergeCell ref="C128:C131"/>
    <mergeCell ref="E129:G131"/>
    <mergeCell ref="C104:C107"/>
    <mergeCell ref="E105:G107"/>
    <mergeCell ref="B124:B127"/>
    <mergeCell ref="C124:C127"/>
    <mergeCell ref="E125:G127"/>
    <mergeCell ref="B108:B111"/>
    <mergeCell ref="C108:C111"/>
    <mergeCell ref="B86:B89"/>
    <mergeCell ref="E194:G196"/>
    <mergeCell ref="B209:B212"/>
    <mergeCell ref="C209:C212"/>
    <mergeCell ref="E210:G212"/>
    <mergeCell ref="B58:B61"/>
    <mergeCell ref="C58:C61"/>
    <mergeCell ref="E59:G61"/>
    <mergeCell ref="B70:B73"/>
    <mergeCell ref="C70:C73"/>
    <mergeCell ref="E71:G73"/>
    <mergeCell ref="B66:B69"/>
    <mergeCell ref="C66:C69"/>
    <mergeCell ref="E67:G69"/>
    <mergeCell ref="B62:B65"/>
    <mergeCell ref="C62:C65"/>
    <mergeCell ref="E63:G65"/>
    <mergeCell ref="E109:G111"/>
    <mergeCell ref="B112:B115"/>
    <mergeCell ref="C112:C115"/>
    <mergeCell ref="E113:G115"/>
    <mergeCell ref="E75:G77"/>
    <mergeCell ref="B94:B97"/>
    <mergeCell ref="C94:C97"/>
    <mergeCell ref="E95:G97"/>
    <mergeCell ref="E99:G100"/>
    <mergeCell ref="C86:C89"/>
    <mergeCell ref="E87:G89"/>
    <mergeCell ref="C98:C101"/>
    <mergeCell ref="B98:B101"/>
    <mergeCell ref="E83:G85"/>
    <mergeCell ref="B78:B81"/>
    <mergeCell ref="C78:C81"/>
    <mergeCell ref="E79:G81"/>
    <mergeCell ref="B90:B93"/>
    <mergeCell ref="B82:B85"/>
    <mergeCell ref="C82:C85"/>
    <mergeCell ref="B160:B163"/>
    <mergeCell ref="C160:C163"/>
    <mergeCell ref="E161:G163"/>
    <mergeCell ref="B164:B167"/>
    <mergeCell ref="C164:C167"/>
    <mergeCell ref="E165:G167"/>
    <mergeCell ref="B116:B119"/>
    <mergeCell ref="C116:C119"/>
    <mergeCell ref="E117:G119"/>
    <mergeCell ref="B176:B179"/>
    <mergeCell ref="C172:C175"/>
    <mergeCell ref="E173:G175"/>
    <mergeCell ref="C176:C179"/>
    <mergeCell ref="E177:G179"/>
    <mergeCell ref="E181:G183"/>
    <mergeCell ref="B317:B320"/>
    <mergeCell ref="C317:C320"/>
    <mergeCell ref="B120:B123"/>
    <mergeCell ref="B152:B155"/>
    <mergeCell ref="C152:C155"/>
    <mergeCell ref="E153:G155"/>
    <mergeCell ref="B136:B139"/>
    <mergeCell ref="C136:C139"/>
    <mergeCell ref="E137:G139"/>
    <mergeCell ref="B144:B147"/>
    <mergeCell ref="C144:C147"/>
    <mergeCell ref="E145:G147"/>
    <mergeCell ref="B148:B151"/>
    <mergeCell ref="C148:C151"/>
    <mergeCell ref="E149:G151"/>
    <mergeCell ref="B156:B159"/>
    <mergeCell ref="C156:C159"/>
    <mergeCell ref="E157:G159"/>
    <mergeCell ref="C292:C295"/>
    <mergeCell ref="E293:G295"/>
    <mergeCell ref="B304:B307"/>
    <mergeCell ref="C304:C307"/>
    <mergeCell ref="E305:G307"/>
    <mergeCell ref="B308:B311"/>
    <mergeCell ref="C308:C311"/>
    <mergeCell ref="B313:B316"/>
    <mergeCell ref="C313:C316"/>
    <mergeCell ref="E309:G310"/>
    <mergeCell ref="E314:G316"/>
    <mergeCell ref="B341:B344"/>
    <mergeCell ref="C341:C344"/>
    <mergeCell ref="E342:G344"/>
    <mergeCell ref="B349:E349"/>
    <mergeCell ref="B300:B303"/>
    <mergeCell ref="C300:C303"/>
    <mergeCell ref="E301:G303"/>
    <mergeCell ref="B296:B299"/>
    <mergeCell ref="C296:C299"/>
    <mergeCell ref="E297:G299"/>
    <mergeCell ref="C321:C324"/>
    <mergeCell ref="B321:B324"/>
    <mergeCell ref="E322:G324"/>
    <mergeCell ref="B337:B340"/>
    <mergeCell ref="C337:C340"/>
    <mergeCell ref="E338:G340"/>
    <mergeCell ref="B345:B348"/>
    <mergeCell ref="C345:C348"/>
    <mergeCell ref="E346:G348"/>
  </mergeCells>
  <printOptions horizontalCentered="1" verticalCentered="1"/>
  <pageMargins left="0.31496062992125984" right="0.31496062992125984" top="0.74803149606299213" bottom="0.55118110236220474" header="0.31496062992125984" footer="0.31496062992125984"/>
  <pageSetup scale="87" fitToHeight="0" orientation="portrait" r:id="rId1"/>
  <rowBreaks count="12" manualBreakCount="12">
    <brk id="33" max="7" man="1"/>
    <brk id="61" max="7" man="1"/>
    <brk id="89" max="7" man="1"/>
    <brk id="119" max="7" man="1"/>
    <brk id="147" max="7" man="1"/>
    <brk id="175" max="7" man="1"/>
    <brk id="204" max="7" man="1"/>
    <brk id="233" max="7" man="1"/>
    <brk id="262" max="7" man="1"/>
    <brk id="291" max="7" man="1"/>
    <brk id="303" max="7" man="1"/>
    <brk id="332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F7218-6C56-4DCD-9CA7-AD572D336A7A}">
  <sheetPr codeName="Hoja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Resultados VDM-SM</vt:lpstr>
      <vt:lpstr>Hoja1</vt:lpstr>
      <vt:lpstr>'Resultados VDM-SM'!Área_de_impresión</vt:lpstr>
      <vt:lpstr>'Resultados VDM-SM'!Títulos_a_imprimir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Jarquín Gutiérrez, José Alejandro</dc:creator>
  <cp:lastModifiedBy>Quiroz, Octavio Alejandro</cp:lastModifiedBy>
  <cp:lastPrinted>2025-04-28T22:08:10Z</cp:lastPrinted>
  <dcterms:created xsi:type="dcterms:W3CDTF">2018-01-02T18:49:13Z</dcterms:created>
  <dcterms:modified xsi:type="dcterms:W3CDTF">2025-04-30T21:42:24Z</dcterms:modified>
</cp:coreProperties>
</file>