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70" windowWidth="11145" windowHeight="6270" activeTab="0"/>
  </bookViews>
  <sheets>
    <sheet name="2013" sheetId="1" r:id="rId1"/>
  </sheets>
  <definedNames>
    <definedName name="_xlnm.Print_Area" localSheetId="0">'2013'!$A$1:$O$139</definedName>
    <definedName name="_xlnm.Print_Titles" localSheetId="0">'2013'!$1:$5</definedName>
  </definedNames>
  <calcPr fullCalcOnLoad="1"/>
</workbook>
</file>

<file path=xl/sharedStrings.xml><?xml version="1.0" encoding="utf-8"?>
<sst xmlns="http://schemas.openxmlformats.org/spreadsheetml/2006/main" count="147" uniqueCount="143">
  <si>
    <t>C  U  O  D  E</t>
  </si>
  <si>
    <t>BIENES DE CONSUMO NO DURADERO</t>
  </si>
  <si>
    <t>11</t>
  </si>
  <si>
    <t>12</t>
  </si>
  <si>
    <t>MEDICINAS Y PRODUCTOS FARMACEUTICOS</t>
  </si>
  <si>
    <t>13</t>
  </si>
  <si>
    <t>VESTUARIO Y CALZADO</t>
  </si>
  <si>
    <t>19</t>
  </si>
  <si>
    <t>OTROS BIENES DE CONSUMO NO DURADERO</t>
  </si>
  <si>
    <t>BIENES DE CONSUMO DURADERO</t>
  </si>
  <si>
    <t>21</t>
  </si>
  <si>
    <t>ARTICULOS PARA USO DOMESTICOS</t>
  </si>
  <si>
    <t>22</t>
  </si>
  <si>
    <t>LLANTAS Y NEUMATICOS</t>
  </si>
  <si>
    <t>29</t>
  </si>
  <si>
    <t>OTROS BIENES DE CONSUMO DURADERO</t>
  </si>
  <si>
    <t>A.</t>
  </si>
  <si>
    <t>B.</t>
  </si>
  <si>
    <t>TOTAL BIENES DE CONSUMO</t>
  </si>
  <si>
    <t>Total</t>
  </si>
  <si>
    <t>Ene</t>
  </si>
  <si>
    <t>Leche en polvo</t>
  </si>
  <si>
    <t>Cereales, corn flakes</t>
  </si>
  <si>
    <t>Pan, galletas</t>
  </si>
  <si>
    <t>Salsa de soya</t>
  </si>
  <si>
    <t>Jugos de frutas variadas</t>
  </si>
  <si>
    <t>Arroz para el consumo</t>
  </si>
  <si>
    <t>Margarina vegetal</t>
  </si>
  <si>
    <t>Chocolate en polvo</t>
  </si>
  <si>
    <t>Maíz para palomitas</t>
  </si>
  <si>
    <t>Pastas alimenticias</t>
  </si>
  <si>
    <t>Leche evaporada, crema dulce</t>
  </si>
  <si>
    <t>Cebollas frescas</t>
  </si>
  <si>
    <t>Queso americano, cottage, otros</t>
  </si>
  <si>
    <t>Carne molida, embutido de res</t>
  </si>
  <si>
    <t>Bisteck marinado, carne de res preparada</t>
  </si>
  <si>
    <t>Papa fresca</t>
  </si>
  <si>
    <t>Mermeladas de sabores</t>
  </si>
  <si>
    <t>Manzanas frescas</t>
  </si>
  <si>
    <t>Papas fritas, preparadas</t>
  </si>
  <si>
    <t>Mantequilla</t>
  </si>
  <si>
    <t>Uvas frescas</t>
  </si>
  <si>
    <t>Papas prefritas congeladas</t>
  </si>
  <si>
    <t>Café instantáneo</t>
  </si>
  <si>
    <t>Tomates preparados</t>
  </si>
  <si>
    <t>Carne de res, bisteck natural</t>
  </si>
  <si>
    <t>Canela en raja</t>
  </si>
  <si>
    <t>Chuleta de cerdo ahumado</t>
  </si>
  <si>
    <t>Tomates frescos</t>
  </si>
  <si>
    <t>Naranjas frescas</t>
  </si>
  <si>
    <t>Zanahorias frescas</t>
  </si>
  <si>
    <t>Los demás</t>
  </si>
  <si>
    <t>Libros, folletos, material educativo</t>
  </si>
  <si>
    <t>Cigarrillos elaborados</t>
  </si>
  <si>
    <t>Shampoo, preparaciones capilares</t>
  </si>
  <si>
    <t>Agendas, diarios, libretas rayadas, cuadernos</t>
  </si>
  <si>
    <t>Preparaciones para la higiene bucal o dental</t>
  </si>
  <si>
    <t>Perfumes y agua de tocador</t>
  </si>
  <si>
    <t>Papel higiénico</t>
  </si>
  <si>
    <t>Ropa de cama</t>
  </si>
  <si>
    <t>Catálogos, folletos, literatura médica y otros similares</t>
  </si>
  <si>
    <t>Lapiceros</t>
  </si>
  <si>
    <t>Almohadillas para mouse</t>
  </si>
  <si>
    <t>Tapas de metal</t>
  </si>
  <si>
    <t>Etiquetas impresas de papel para rotular</t>
  </si>
  <si>
    <t>Lápiz de grafito</t>
  </si>
  <si>
    <t>Betunes y ceras para calzado</t>
  </si>
  <si>
    <t>Artículos de vidrio para mesa, cocina, tocador, oficina</t>
  </si>
  <si>
    <t>Licores variados</t>
  </si>
  <si>
    <t>Recipientes de plásticos</t>
  </si>
  <si>
    <t>Bobinas de papel</t>
  </si>
  <si>
    <t>Vinos variados</t>
  </si>
  <si>
    <t>Cervezas en lata</t>
  </si>
  <si>
    <t>Borradores escolares y demás manufacturas de plástico</t>
  </si>
  <si>
    <t>Televisores</t>
  </si>
  <si>
    <t>Radios, radios grabadoras, walkman</t>
  </si>
  <si>
    <t>Antenas  y sus accesorios</t>
  </si>
  <si>
    <t>Muebles metálicos para oficina</t>
  </si>
  <si>
    <t>Camas, cunas</t>
  </si>
  <si>
    <t>Bolsos para herramientas, para computadoras</t>
  </si>
  <si>
    <t>Cepillos dentales, escobas</t>
  </si>
  <si>
    <t>Juguetes</t>
  </si>
  <si>
    <t>Candados</t>
  </si>
  <si>
    <t>Refrigeradoras, freezer, mantenedoras</t>
  </si>
  <si>
    <t>VHS, equipos VCR, reproductor  DVD</t>
  </si>
  <si>
    <t>Preparaciones de belleza, maquillaje y p/el cuidado de la piel</t>
  </si>
  <si>
    <t>Calendarios</t>
  </si>
  <si>
    <t>Limpiones, franelas</t>
  </si>
  <si>
    <t>Sobres de papel</t>
  </si>
  <si>
    <t>Guantes y delantales de cuero para soldadores</t>
  </si>
  <si>
    <t>Asientos para inodoros</t>
  </si>
  <si>
    <t>Máquina de coser</t>
  </si>
  <si>
    <t>Termos, exhibidores</t>
  </si>
  <si>
    <t>Arvejas, garbanzos, frijoles</t>
  </si>
  <si>
    <t>Celulares</t>
  </si>
  <si>
    <t>Salmón rosado, ahumado</t>
  </si>
  <si>
    <t>Mantequilla de maní</t>
  </si>
  <si>
    <t>Faros, focos, lámparas</t>
  </si>
  <si>
    <t>Vajillas y demás artículos de plástico de uso doméstico</t>
  </si>
  <si>
    <t>Preparaciones para afeitar, desodorantes, depilares y demás</t>
  </si>
  <si>
    <t>Baterías cilíndricas (alcalinas y otras)</t>
  </si>
  <si>
    <t>Difusores plásticos p/lámparas fluorescentes</t>
  </si>
  <si>
    <t>Periódicos, revistas</t>
  </si>
  <si>
    <t>Bisutería de fantasía</t>
  </si>
  <si>
    <t>Planchas eléctricas</t>
  </si>
  <si>
    <t>Artículos para gimnasia, atletismo y demás deportes</t>
  </si>
  <si>
    <t>Artículos de uso domestico, (de mesa, tocador)</t>
  </si>
  <si>
    <t>Fuente: DGA</t>
  </si>
  <si>
    <t>Gomas de mascar</t>
  </si>
  <si>
    <t xml:space="preserve">Pinturas acrílicas </t>
  </si>
  <si>
    <t>Sellos de correos, billetes de bancos, talonarios de cheques</t>
  </si>
  <si>
    <t xml:space="preserve">Gafas (anteojos) de sol          </t>
  </si>
  <si>
    <t>Clips, clamp, colochos , binders y otros</t>
  </si>
  <si>
    <t>Navajas, cuchillas</t>
  </si>
  <si>
    <t>Aparatos telefónicos convencionales, video cámaras, radio difusión</t>
  </si>
  <si>
    <t>Lámparas de mano, de mesa</t>
  </si>
  <si>
    <t>Sopas preparadas, consome</t>
  </si>
  <si>
    <t>Cocinas, estufas</t>
  </si>
  <si>
    <t>Lavadoras</t>
  </si>
  <si>
    <t>Adornos para fiestas, navideños y demás</t>
  </si>
  <si>
    <t>Dispositivos de almacenamiento, discos, cintas, smart cards</t>
  </si>
  <si>
    <t>Otras preparaciones alimenticias</t>
  </si>
  <si>
    <t>Aceite de Palma</t>
  </si>
  <si>
    <t>Jabón y preparaciones tensoactivas</t>
  </si>
  <si>
    <t>Fósforos</t>
  </si>
  <si>
    <t>Pinturas y barnices a base de polímeros sintéticos acuosos</t>
  </si>
  <si>
    <t>Asientos autoajustables para automóvil y avión</t>
  </si>
  <si>
    <t>Bebidas gaseosas, agua purificada, jugos  y demás</t>
  </si>
  <si>
    <t xml:space="preserve">PRODUCTOS ALIMENTICIOS </t>
  </si>
  <si>
    <t>Feb</t>
  </si>
  <si>
    <t>V O L U M E N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</si>
  <si>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</si>
  <si>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</si>
  <si>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</si>
  <si>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</si>
  <si>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</si>
  <si>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</si>
  <si>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</si>
  <si>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</si>
  <si>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</si>
  <si>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</si>
  <si>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Importaciones CIF por bienes de consumo 2013</t>
  </si>
  <si>
    <t>(toneladas)</t>
  </si>
</sst>
</file>

<file path=xl/styles.xml><?xml version="1.0" encoding="utf-8"?>
<styleSheet xmlns="http://schemas.openxmlformats.org/spreadsheetml/2006/main">
  <numFmts count="69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C$&quot;\ #,##0;&quot;C$&quot;\ \-#,##0"/>
    <numFmt numFmtId="173" formatCode="&quot;C$&quot;\ #,##0;[Red]&quot;C$&quot;\ \-#,##0"/>
    <numFmt numFmtId="174" formatCode="&quot;C$&quot;\ #,##0.00;&quot;C$&quot;\ \-#,##0.00"/>
    <numFmt numFmtId="175" formatCode="&quot;C$&quot;\ #,##0.00;[Red]&quot;C$&quot;\ \-#,##0.00"/>
    <numFmt numFmtId="176" formatCode="_ &quot;C$&quot;\ * #,##0_ ;_ &quot;C$&quot;\ * \-#,##0_ ;_ &quot;C$&quot;\ * &quot;-&quot;_ ;_ @_ "/>
    <numFmt numFmtId="177" formatCode="_ * #,##0_ ;_ * \-#,##0_ ;_ * &quot;-&quot;_ ;_ @_ "/>
    <numFmt numFmtId="178" formatCode="_ &quot;C$&quot;\ * #,##0.00_ ;_ &quot;C$&quot;\ * \-#,##0.00_ ;_ &quot;C$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#,##0.0"/>
    <numFmt numFmtId="197" formatCode="#,##0.000"/>
    <numFmt numFmtId="198" formatCode="#,##0.0000"/>
    <numFmt numFmtId="199" formatCode="#,##0.00000"/>
    <numFmt numFmtId="200" formatCode="0.0"/>
    <numFmt numFmtId="201" formatCode="_ * #,##0.000_ ;_ * \-#,##0.000_ ;_ * &quot;-&quot;??_ ;_ @_ "/>
    <numFmt numFmtId="202" formatCode="#,##0.0_);\(#,##0.0\)"/>
    <numFmt numFmtId="203" formatCode="_ * #,##0.0_ ;_ * \-#,##0.0_ ;_ * &quot;-&quot;??_ ;_ @_ "/>
    <numFmt numFmtId="204" formatCode="_-* #,##0.0_-;\-* #,##0.0_-;_-* &quot;-&quot;?_-;_-@_-"/>
    <numFmt numFmtId="205" formatCode="_ * #,##0.0_ ;_ * \-#,##0.0_ ;_ * &quot;-&quot;?_ ;_ @_ "/>
    <numFmt numFmtId="206" formatCode="0.0%"/>
    <numFmt numFmtId="207" formatCode="_-* #,##0.00\ [$€]_-;\-* #,##0.00\ [$€]_-;_-* &quot;-&quot;??\ [$€]_-;_-@_-"/>
    <numFmt numFmtId="208" formatCode="_-* #,##0.00\ _P_t_s_-;\-* #,##0.00\ _P_t_s_-;_-* &quot;-&quot;??\ _P_t_s_-;_-@_-"/>
    <numFmt numFmtId="209" formatCode="_-* #,##0\ _P_t_s_-;\-* #,##0\ _P_t_s_-;_-* &quot;-&quot;\ _P_t_s_-;_-@_-"/>
    <numFmt numFmtId="210" formatCode="_-* #,##0.00\ &quot;Pts&quot;_-;\-* #,##0.00\ &quot;Pts&quot;_-;_-* &quot;-&quot;??\ &quot;Pts&quot;_-;_-@_-"/>
    <numFmt numFmtId="211" formatCode="_-* #,##0\ &quot;Pts&quot;_-;\-* #,##0\ &quot;Pts&quot;_-;_-* &quot;-&quot;\ &quot;Pts&quot;_-;_-@_-"/>
    <numFmt numFmtId="212" formatCode="0_)"/>
    <numFmt numFmtId="213" formatCode="&quot;Sí&quot;;&quot;Sí&quot;;&quot;No&quot;"/>
    <numFmt numFmtId="214" formatCode="&quot;Verdadero&quot;;&quot;Verdadero&quot;;&quot;Falso&quot;"/>
    <numFmt numFmtId="215" formatCode="&quot;Activado&quot;;&quot;Activado&quot;;&quot;Desactivado&quot;"/>
    <numFmt numFmtId="216" formatCode="[$€-2]\ #,##0.00_);[Red]\([$€-2]\ #,##0.00\)"/>
    <numFmt numFmtId="217" formatCode="_ * #,##0_ ;_ * \-#,##0_ ;_ * &quot;-&quot;??_ ;_ @_ "/>
    <numFmt numFmtId="218" formatCode="_-* #,##0.0\ _€_-;\-* #,##0.0\ _€_-;_-* &quot;-&quot;?\ _€_-;_-@_-"/>
    <numFmt numFmtId="219" formatCode="0000"/>
    <numFmt numFmtId="220" formatCode="_(* #,##0.0_);_(* \(#,##0.0\);_(* &quot;-&quot;?_);_(@_)"/>
    <numFmt numFmtId="221" formatCode="_(&quot;$&quot;* #,##0.00_);_(&quot;$&quot;* \(#,##0.00\);_(&quot;$&quot;* &quot;-&quot;??_);_(@_)"/>
    <numFmt numFmtId="222" formatCode="_(&quot;$&quot;* #,##0_);_(&quot;$&quot;* \(#,##0\);_(&quot;$&quot;* &quot;-&quot;_);_(@_)"/>
    <numFmt numFmtId="223" formatCode="[$-4C0A]dddd\,\ dd&quot; de &quot;mmmm&quot; de &quot;yyyy"/>
    <numFmt numFmtId="224" formatCode="[$-4C0A]hh:mm:ss\ AM/PM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urier"/>
      <family val="3"/>
    </font>
    <font>
      <b/>
      <sz val="16"/>
      <name val="Verdana"/>
      <family val="2"/>
    </font>
    <font>
      <sz val="10"/>
      <name val="Verdana"/>
      <family val="2"/>
    </font>
    <font>
      <b/>
      <i/>
      <sz val="12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sz val="9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20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202" fontId="12" fillId="33" borderId="10" xfId="0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 horizontal="center"/>
      <protection/>
    </xf>
    <xf numFmtId="203" fontId="12" fillId="33" borderId="0" xfId="49" applyNumberFormat="1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203" fontId="5" fillId="34" borderId="0" xfId="49" applyNumberFormat="1" applyFont="1" applyFill="1" applyAlignment="1">
      <alignment/>
    </xf>
    <xf numFmtId="0" fontId="5" fillId="34" borderId="0" xfId="0" applyFont="1" applyFill="1" applyBorder="1" applyAlignment="1" applyProtection="1">
      <alignment/>
      <protection/>
    </xf>
    <xf numFmtId="203" fontId="9" fillId="34" borderId="0" xfId="49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Border="1" applyAlignment="1" applyProtection="1">
      <alignment horizontal="left"/>
      <protection/>
    </xf>
    <xf numFmtId="0" fontId="7" fillId="34" borderId="0" xfId="0" applyFont="1" applyFill="1" applyBorder="1" applyAlignment="1" applyProtection="1">
      <alignment horizontal="center"/>
      <protection/>
    </xf>
    <xf numFmtId="0" fontId="7" fillId="34" borderId="0" xfId="0" applyFont="1" applyFill="1" applyBorder="1" applyAlignment="1" applyProtection="1">
      <alignment/>
      <protection/>
    </xf>
    <xf numFmtId="203" fontId="10" fillId="34" borderId="0" xfId="49" applyNumberFormat="1" applyFont="1" applyFill="1" applyBorder="1" applyAlignment="1" applyProtection="1">
      <alignment/>
      <protection/>
    </xf>
    <xf numFmtId="203" fontId="7" fillId="34" borderId="0" xfId="49" applyNumberFormat="1" applyFont="1" applyFill="1" applyBorder="1" applyAlignment="1" applyProtection="1">
      <alignment/>
      <protection/>
    </xf>
    <xf numFmtId="0" fontId="7" fillId="34" borderId="0" xfId="0" applyFont="1" applyFill="1" applyBorder="1" applyAlignment="1">
      <alignment/>
    </xf>
    <xf numFmtId="49" fontId="5" fillId="34" borderId="0" xfId="0" applyNumberFormat="1" applyFont="1" applyFill="1" applyBorder="1" applyAlignment="1">
      <alignment horizontal="left" indent="1"/>
    </xf>
    <xf numFmtId="203" fontId="5" fillId="34" borderId="0" xfId="49" applyNumberFormat="1" applyFont="1" applyFill="1" applyBorder="1" applyAlignment="1">
      <alignment/>
    </xf>
    <xf numFmtId="0" fontId="5" fillId="34" borderId="0" xfId="0" applyFont="1" applyFill="1" applyBorder="1" applyAlignment="1" applyProtection="1">
      <alignment horizontal="center"/>
      <protection/>
    </xf>
    <xf numFmtId="203" fontId="7" fillId="34" borderId="0" xfId="49" applyNumberFormat="1" applyFont="1" applyFill="1" applyBorder="1" applyAlignment="1">
      <alignment/>
    </xf>
    <xf numFmtId="0" fontId="7" fillId="34" borderId="10" xfId="0" applyFont="1" applyFill="1" applyBorder="1" applyAlignment="1" applyProtection="1">
      <alignment horizontal="center"/>
      <protection/>
    </xf>
    <xf numFmtId="0" fontId="7" fillId="34" borderId="10" xfId="0" applyFont="1" applyFill="1" applyBorder="1" applyAlignment="1" applyProtection="1">
      <alignment/>
      <protection/>
    </xf>
    <xf numFmtId="203" fontId="7" fillId="34" borderId="10" xfId="49" applyNumberFormat="1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34" borderId="0" xfId="0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vertical="center"/>
      <protection/>
    </xf>
    <xf numFmtId="203" fontId="7" fillId="34" borderId="0" xfId="49" applyNumberFormat="1" applyFont="1" applyFill="1" applyAlignment="1">
      <alignment vertical="center"/>
    </xf>
    <xf numFmtId="203" fontId="7" fillId="34" borderId="0" xfId="49" applyNumberFormat="1" applyFont="1" applyFill="1" applyBorder="1" applyAlignment="1">
      <alignment vertical="center"/>
    </xf>
    <xf numFmtId="0" fontId="5" fillId="34" borderId="0" xfId="0" applyFont="1" applyFill="1" applyBorder="1" applyAlignment="1" applyProtection="1">
      <alignment horizontal="center" vertical="center"/>
      <protection/>
    </xf>
    <xf numFmtId="49" fontId="5" fillId="34" borderId="0" xfId="0" applyNumberFormat="1" applyFont="1" applyFill="1" applyBorder="1" applyAlignment="1">
      <alignment horizontal="left" vertical="center"/>
    </xf>
    <xf numFmtId="203" fontId="5" fillId="34" borderId="0" xfId="49" applyNumberFormat="1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7" fillId="34" borderId="11" xfId="0" applyFont="1" applyFill="1" applyBorder="1" applyAlignment="1" applyProtection="1">
      <alignment horizontal="center"/>
      <protection/>
    </xf>
    <xf numFmtId="0" fontId="7" fillId="34" borderId="11" xfId="0" applyFont="1" applyFill="1" applyBorder="1" applyAlignment="1" applyProtection="1">
      <alignment/>
      <protection/>
    </xf>
    <xf numFmtId="203" fontId="7" fillId="34" borderId="11" xfId="49" applyNumberFormat="1" applyFont="1" applyFill="1" applyBorder="1" applyAlignment="1" applyProtection="1">
      <alignment/>
      <protection/>
    </xf>
    <xf numFmtId="203" fontId="7" fillId="34" borderId="0" xfId="49" applyNumberFormat="1" applyFont="1" applyFill="1" applyAlignment="1">
      <alignment/>
    </xf>
    <xf numFmtId="0" fontId="11" fillId="34" borderId="0" xfId="0" applyFont="1" applyFill="1" applyBorder="1" applyAlignment="1">
      <alignment/>
    </xf>
    <xf numFmtId="49" fontId="5" fillId="34" borderId="0" xfId="0" applyNumberFormat="1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203" fontId="5" fillId="34" borderId="10" xfId="49" applyNumberFormat="1" applyFont="1" applyFill="1" applyBorder="1" applyAlignment="1">
      <alignment/>
    </xf>
    <xf numFmtId="0" fontId="4" fillId="34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/>
    </xf>
    <xf numFmtId="203" fontId="5" fillId="0" borderId="0" xfId="0" applyNumberFormat="1" applyFont="1" applyFill="1" applyBorder="1" applyAlignment="1">
      <alignment/>
    </xf>
    <xf numFmtId="179" fontId="5" fillId="0" borderId="0" xfId="49" applyFont="1" applyFill="1" applyBorder="1" applyAlignment="1">
      <alignment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 quotePrefix="1">
      <alignment horizontal="center" vertical="center" wrapText="1"/>
      <protection/>
    </xf>
    <xf numFmtId="0" fontId="7" fillId="33" borderId="10" xfId="0" applyFont="1" applyFill="1" applyBorder="1" applyAlignment="1" applyProtection="1" quotePrefix="1">
      <alignment horizontal="center" vertical="center" wrapText="1"/>
      <protection/>
    </xf>
    <xf numFmtId="49" fontId="5" fillId="34" borderId="0" xfId="0" applyNumberFormat="1" applyFont="1" applyFill="1" applyBorder="1" applyAlignment="1">
      <alignment horizontal="left"/>
    </xf>
    <xf numFmtId="49" fontId="12" fillId="33" borderId="12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-definido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0"/>
  <sheetViews>
    <sheetView tabSelected="1" zoomScale="80" zoomScaleNormal="80" zoomScalePageLayoutView="0" workbookViewId="0" topLeftCell="A1">
      <pane xSplit="2" ySplit="5" topLeftCell="C9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126" sqref="L126"/>
    </sheetView>
  </sheetViews>
  <sheetFormatPr defaultColWidth="9.57421875" defaultRowHeight="12.75"/>
  <cols>
    <col min="1" max="1" width="6.421875" style="1" customWidth="1"/>
    <col min="2" max="2" width="68.421875" style="1" customWidth="1"/>
    <col min="3" max="3" width="14.140625" style="1" bestFit="1" customWidth="1"/>
    <col min="4" max="4" width="12.7109375" style="1" bestFit="1" customWidth="1"/>
    <col min="5" max="13" width="12.7109375" style="1" customWidth="1"/>
    <col min="14" max="14" width="14.421875" style="1" customWidth="1"/>
    <col min="15" max="15" width="14.140625" style="1" customWidth="1"/>
    <col min="16" max="16" width="9.57421875" style="1" customWidth="1"/>
    <col min="17" max="17" width="15.57421875" style="1" bestFit="1" customWidth="1"/>
    <col min="18" max="16384" width="9.57421875" style="1" customWidth="1"/>
  </cols>
  <sheetData>
    <row r="1" spans="1:12" ht="21" customHeight="1">
      <c r="A1" s="48" t="s">
        <v>141</v>
      </c>
      <c r="B1" s="49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5">
      <c r="A2" s="50" t="s">
        <v>142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5" ht="15.75" customHeight="1">
      <c r="A3" s="53" t="s">
        <v>0</v>
      </c>
      <c r="B3" s="54"/>
      <c r="C3" s="57" t="s">
        <v>130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s="2" customFormat="1" ht="14.25">
      <c r="A4" s="55"/>
      <c r="B4" s="55"/>
      <c r="C4" s="6" t="s">
        <v>19</v>
      </c>
      <c r="D4" s="6" t="s">
        <v>20</v>
      </c>
      <c r="E4" s="6" t="s">
        <v>129</v>
      </c>
      <c r="F4" s="6" t="s">
        <v>131</v>
      </c>
      <c r="G4" s="6" t="s">
        <v>132</v>
      </c>
      <c r="H4" s="6" t="s">
        <v>133</v>
      </c>
      <c r="I4" s="6" t="s">
        <v>134</v>
      </c>
      <c r="J4" s="6" t="s">
        <v>135</v>
      </c>
      <c r="K4" s="6" t="s">
        <v>136</v>
      </c>
      <c r="L4" s="6" t="s">
        <v>137</v>
      </c>
      <c r="M4" s="6" t="s">
        <v>138</v>
      </c>
      <c r="N4" s="6" t="s">
        <v>139</v>
      </c>
      <c r="O4" s="6" t="s">
        <v>140</v>
      </c>
    </row>
    <row r="5" spans="1:15" ht="6" customHeight="1">
      <c r="A5" s="14"/>
      <c r="B5" s="14"/>
      <c r="C5" s="15"/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3.5" customHeight="1">
      <c r="A6" s="7"/>
      <c r="B6" s="10" t="s">
        <v>18</v>
      </c>
      <c r="C6" s="9">
        <f aca="true" t="shared" si="0" ref="C6:I6">+C8+C104</f>
        <v>927650.1132400002</v>
      </c>
      <c r="D6" s="9">
        <f t="shared" si="0"/>
        <v>55341.74611000001</v>
      </c>
      <c r="E6" s="9">
        <f t="shared" si="0"/>
        <v>55502.45418000001</v>
      </c>
      <c r="F6" s="9">
        <f t="shared" si="0"/>
        <v>78057.24859</v>
      </c>
      <c r="G6" s="9">
        <f t="shared" si="0"/>
        <v>79406.41251999998</v>
      </c>
      <c r="H6" s="9">
        <f t="shared" si="0"/>
        <v>65915.72446</v>
      </c>
      <c r="I6" s="9">
        <f t="shared" si="0"/>
        <v>71405.17863000001</v>
      </c>
      <c r="J6" s="9">
        <f aca="true" t="shared" si="1" ref="J6:O6">+J8+J104</f>
        <v>72726.60058999999</v>
      </c>
      <c r="K6" s="9">
        <f t="shared" si="1"/>
        <v>92353.01815999999</v>
      </c>
      <c r="L6" s="9">
        <f t="shared" si="1"/>
        <v>86274.39839999999</v>
      </c>
      <c r="M6" s="9">
        <f t="shared" si="1"/>
        <v>94845.23868999998</v>
      </c>
      <c r="N6" s="9">
        <f t="shared" si="1"/>
        <v>65839.91222999999</v>
      </c>
      <c r="O6" s="9">
        <f t="shared" si="1"/>
        <v>109982.18068</v>
      </c>
    </row>
    <row r="7" spans="1:15" ht="12.75">
      <c r="A7" s="14"/>
      <c r="B7" s="17"/>
      <c r="C7" s="15"/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14.25" customHeight="1">
      <c r="A8" s="8" t="s">
        <v>16</v>
      </c>
      <c r="B8" s="10" t="s">
        <v>1</v>
      </c>
      <c r="C8" s="9">
        <f aca="true" t="shared" si="2" ref="C8:I8">+C10+C52+C55+C57</f>
        <v>852995.5881400002</v>
      </c>
      <c r="D8" s="9">
        <f t="shared" si="2"/>
        <v>49762.006910000004</v>
      </c>
      <c r="E8" s="9">
        <f t="shared" si="2"/>
        <v>49886.94122000001</v>
      </c>
      <c r="F8" s="9">
        <f t="shared" si="2"/>
        <v>72945.19587000001</v>
      </c>
      <c r="G8" s="9">
        <f t="shared" si="2"/>
        <v>72802.92826999999</v>
      </c>
      <c r="H8" s="9">
        <f t="shared" si="2"/>
        <v>59333.04916999999</v>
      </c>
      <c r="I8" s="9">
        <f t="shared" si="2"/>
        <v>65899.59550000001</v>
      </c>
      <c r="J8" s="9">
        <f aca="true" t="shared" si="3" ref="J8:O8">+J10+J52+J55+J57</f>
        <v>66386.47541999999</v>
      </c>
      <c r="K8" s="9">
        <f t="shared" si="3"/>
        <v>86535.91477999999</v>
      </c>
      <c r="L8" s="9">
        <f t="shared" si="3"/>
        <v>80395.66197999999</v>
      </c>
      <c r="M8" s="9">
        <f t="shared" si="3"/>
        <v>87562.44931999999</v>
      </c>
      <c r="N8" s="9">
        <f t="shared" si="3"/>
        <v>57946.32943999999</v>
      </c>
      <c r="O8" s="9">
        <f t="shared" si="3"/>
        <v>103539.04026000001</v>
      </c>
    </row>
    <row r="9" spans="1:15" ht="9" customHeight="1">
      <c r="A9" s="18"/>
      <c r="B9" s="19"/>
      <c r="C9" s="20"/>
      <c r="D9" s="20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s="3" customFormat="1" ht="12.75">
      <c r="A10" s="18" t="s">
        <v>2</v>
      </c>
      <c r="B10" s="19" t="s">
        <v>128</v>
      </c>
      <c r="C10" s="21">
        <f>SUM(C12:C50)</f>
        <v>626656.7566700001</v>
      </c>
      <c r="D10" s="21">
        <f>SUM(D12:D50)</f>
        <v>31854.19222</v>
      </c>
      <c r="E10" s="21">
        <f aca="true" t="shared" si="4" ref="E10:J10">SUM(E12:E50)</f>
        <v>31486.057900000007</v>
      </c>
      <c r="F10" s="21">
        <f t="shared" si="4"/>
        <v>55655.961090000004</v>
      </c>
      <c r="G10" s="21">
        <f t="shared" si="4"/>
        <v>53404.68025</v>
      </c>
      <c r="H10" s="21">
        <f t="shared" si="4"/>
        <v>40822.16260999999</v>
      </c>
      <c r="I10" s="21">
        <f t="shared" si="4"/>
        <v>48565.53337000001</v>
      </c>
      <c r="J10" s="21">
        <f t="shared" si="4"/>
        <v>46936.63829999999</v>
      </c>
      <c r="K10" s="21">
        <f>SUM(K12:K50)</f>
        <v>68695.19675</v>
      </c>
      <c r="L10" s="21">
        <f>SUM(L12:L50)</f>
        <v>61773.62755999999</v>
      </c>
      <c r="M10" s="21">
        <f>SUM(M12:M50)</f>
        <v>65109.13863999999</v>
      </c>
      <c r="N10" s="21">
        <f>SUM(N12:N50)</f>
        <v>36866.42799999999</v>
      </c>
      <c r="O10" s="21">
        <f>SUM(O12:O50)</f>
        <v>85487.13998</v>
      </c>
    </row>
    <row r="11" spans="1:15" s="3" customFormat="1" ht="12.75">
      <c r="A11" s="18"/>
      <c r="B11" s="19"/>
      <c r="C11" s="21"/>
      <c r="D11" s="21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s="3" customFormat="1" ht="12.75">
      <c r="A12" s="18"/>
      <c r="B12" s="23" t="s">
        <v>122</v>
      </c>
      <c r="C12" s="13">
        <f>SUM(D12:O12)</f>
        <v>42566.39115</v>
      </c>
      <c r="D12" s="13">
        <v>3802.43712</v>
      </c>
      <c r="E12" s="24">
        <v>3151.47815</v>
      </c>
      <c r="F12" s="24">
        <v>3540.8677000000002</v>
      </c>
      <c r="G12" s="24">
        <v>3898.68363</v>
      </c>
      <c r="H12" s="24">
        <v>3583.42364</v>
      </c>
      <c r="I12" s="24">
        <v>3711.49742</v>
      </c>
      <c r="J12" s="24">
        <v>4451.962219999999</v>
      </c>
      <c r="K12" s="24">
        <v>3743.6769900000004</v>
      </c>
      <c r="L12" s="24">
        <v>3192.2966</v>
      </c>
      <c r="M12" s="24">
        <v>3532.41351</v>
      </c>
      <c r="N12" s="24">
        <v>3653.5697400000004</v>
      </c>
      <c r="O12" s="24">
        <v>2304.0844300000003</v>
      </c>
    </row>
    <row r="13" spans="1:17" ht="12.75">
      <c r="A13" s="25"/>
      <c r="B13" s="23" t="s">
        <v>26</v>
      </c>
      <c r="C13" s="13">
        <f aca="true" t="shared" si="5" ref="C13:C50">SUM(D13:O13)</f>
        <v>119489.71301</v>
      </c>
      <c r="D13" s="13">
        <v>524.4198</v>
      </c>
      <c r="E13" s="24">
        <v>267.99392</v>
      </c>
      <c r="F13" s="24">
        <v>23670.5083</v>
      </c>
      <c r="G13" s="24">
        <v>8749.52174</v>
      </c>
      <c r="H13" s="24">
        <v>2433.12567</v>
      </c>
      <c r="I13" s="24">
        <v>455.04255</v>
      </c>
      <c r="J13" s="24">
        <v>493.85406</v>
      </c>
      <c r="K13" s="24">
        <v>18614.4938</v>
      </c>
      <c r="L13" s="24">
        <v>19096.294100000003</v>
      </c>
      <c r="M13" s="24">
        <v>457.29674</v>
      </c>
      <c r="N13" s="24">
        <v>1391.32513</v>
      </c>
      <c r="O13" s="24">
        <v>43335.8372</v>
      </c>
      <c r="Q13" s="51"/>
    </row>
    <row r="14" spans="1:15" ht="12.75">
      <c r="A14" s="25"/>
      <c r="B14" s="23" t="s">
        <v>93</v>
      </c>
      <c r="C14" s="13">
        <f t="shared" si="5"/>
        <v>572.26804</v>
      </c>
      <c r="D14" s="13">
        <v>3.16577</v>
      </c>
      <c r="E14" s="24">
        <v>124.47643</v>
      </c>
      <c r="F14" s="24">
        <v>6.37452</v>
      </c>
      <c r="G14" s="24">
        <v>3.5902</v>
      </c>
      <c r="H14" s="24">
        <v>2.77719</v>
      </c>
      <c r="I14" s="24">
        <v>101.56861</v>
      </c>
      <c r="J14" s="24">
        <v>3.89085</v>
      </c>
      <c r="K14" s="24">
        <v>4.94225</v>
      </c>
      <c r="L14" s="24">
        <v>1.81934</v>
      </c>
      <c r="M14" s="24">
        <v>0.75825</v>
      </c>
      <c r="N14" s="24">
        <v>79.13621</v>
      </c>
      <c r="O14" s="24">
        <v>239.76842000000002</v>
      </c>
    </row>
    <row r="15" spans="1:17" ht="12.75">
      <c r="A15" s="25"/>
      <c r="B15" s="23" t="s">
        <v>127</v>
      </c>
      <c r="C15" s="13">
        <f t="shared" si="5"/>
        <v>137256.21122</v>
      </c>
      <c r="D15" s="13">
        <v>11679.77619</v>
      </c>
      <c r="E15" s="24">
        <v>9469.583789999999</v>
      </c>
      <c r="F15" s="24">
        <v>10993.55816</v>
      </c>
      <c r="G15" s="24">
        <v>12678.72435</v>
      </c>
      <c r="H15" s="24">
        <v>16896.96283</v>
      </c>
      <c r="I15" s="24">
        <v>11914.12551</v>
      </c>
      <c r="J15" s="24">
        <v>12971.74066</v>
      </c>
      <c r="K15" s="24">
        <v>9174.54553</v>
      </c>
      <c r="L15" s="24">
        <v>9022.10719</v>
      </c>
      <c r="M15" s="24">
        <v>12617.737570000001</v>
      </c>
      <c r="N15" s="24">
        <v>9080.181289999999</v>
      </c>
      <c r="O15" s="24">
        <v>10757.16815</v>
      </c>
      <c r="Q15" s="52"/>
    </row>
    <row r="16" spans="1:15" ht="12.75">
      <c r="A16" s="25"/>
      <c r="B16" s="23" t="s">
        <v>35</v>
      </c>
      <c r="C16" s="13">
        <f t="shared" si="5"/>
        <v>2573.70927</v>
      </c>
      <c r="D16" s="13">
        <v>235.12936</v>
      </c>
      <c r="E16" s="24">
        <v>179.60728</v>
      </c>
      <c r="F16" s="24">
        <v>240.39482999999998</v>
      </c>
      <c r="G16" s="24">
        <v>264.32068</v>
      </c>
      <c r="H16" s="24">
        <v>171.70324</v>
      </c>
      <c r="I16" s="24">
        <v>205.86804999999998</v>
      </c>
      <c r="J16" s="24">
        <v>216.57383</v>
      </c>
      <c r="K16" s="24">
        <v>183.63512</v>
      </c>
      <c r="L16" s="24">
        <v>165.36634</v>
      </c>
      <c r="M16" s="24">
        <v>223.24236</v>
      </c>
      <c r="N16" s="24">
        <v>207.6069</v>
      </c>
      <c r="O16" s="24">
        <v>280.26128000000006</v>
      </c>
    </row>
    <row r="17" spans="1:15" ht="12.75">
      <c r="A17" s="25"/>
      <c r="B17" s="23" t="s">
        <v>43</v>
      </c>
      <c r="C17" s="13">
        <f t="shared" si="5"/>
        <v>608.2028200000001</v>
      </c>
      <c r="D17" s="13">
        <v>42.14774</v>
      </c>
      <c r="E17" s="24">
        <v>57.467349999999996</v>
      </c>
      <c r="F17" s="24">
        <v>48.06208</v>
      </c>
      <c r="G17" s="24">
        <v>38.517230000000005</v>
      </c>
      <c r="H17" s="24">
        <v>47.66645</v>
      </c>
      <c r="I17" s="24">
        <v>42.93342</v>
      </c>
      <c r="J17" s="24">
        <v>44.045269999999995</v>
      </c>
      <c r="K17" s="24">
        <v>63.29813</v>
      </c>
      <c r="L17" s="24">
        <v>43.22516</v>
      </c>
      <c r="M17" s="24">
        <v>54.61143</v>
      </c>
      <c r="N17" s="24">
        <v>72.23844</v>
      </c>
      <c r="O17" s="24">
        <v>53.990120000000005</v>
      </c>
    </row>
    <row r="18" spans="1:15" ht="12.75">
      <c r="A18" s="25"/>
      <c r="B18" s="23" t="s">
        <v>46</v>
      </c>
      <c r="C18" s="13">
        <f t="shared" si="5"/>
        <v>162.12248</v>
      </c>
      <c r="D18" s="13">
        <v>3.63626</v>
      </c>
      <c r="E18" s="24">
        <v>10.47877</v>
      </c>
      <c r="F18" s="24">
        <v>18.783669999999997</v>
      </c>
      <c r="G18" s="24">
        <v>16.91182</v>
      </c>
      <c r="H18" s="24">
        <v>3.8793200000000003</v>
      </c>
      <c r="I18" s="24">
        <v>23.73539</v>
      </c>
      <c r="J18" s="24">
        <v>2.59535</v>
      </c>
      <c r="K18" s="24">
        <v>17.50985</v>
      </c>
      <c r="L18" s="24">
        <v>17.31732</v>
      </c>
      <c r="M18" s="24">
        <v>17.40743</v>
      </c>
      <c r="N18" s="24">
        <v>3.91142</v>
      </c>
      <c r="O18" s="24">
        <v>25.95588</v>
      </c>
    </row>
    <row r="19" spans="1:15" ht="12.75">
      <c r="A19" s="25"/>
      <c r="B19" s="23" t="s">
        <v>45</v>
      </c>
      <c r="C19" s="13">
        <f t="shared" si="5"/>
        <v>1.9902199999999997</v>
      </c>
      <c r="D19" s="13">
        <v>0.118</v>
      </c>
      <c r="E19" s="24">
        <v>1.19631</v>
      </c>
      <c r="F19" s="24">
        <v>0</v>
      </c>
      <c r="G19" s="24">
        <v>0.099</v>
      </c>
      <c r="H19" s="24">
        <v>0.15</v>
      </c>
      <c r="I19" s="24">
        <v>0</v>
      </c>
      <c r="J19" s="24">
        <v>0</v>
      </c>
      <c r="K19" s="24">
        <v>0.09526000000000001</v>
      </c>
      <c r="L19" s="24">
        <v>0.045</v>
      </c>
      <c r="M19" s="24">
        <v>0.117</v>
      </c>
      <c r="N19" s="24">
        <v>0.16965</v>
      </c>
      <c r="O19" s="24">
        <v>0</v>
      </c>
    </row>
    <row r="20" spans="1:15" ht="12.75">
      <c r="A20" s="25"/>
      <c r="B20" s="23" t="s">
        <v>34</v>
      </c>
      <c r="C20" s="13">
        <f t="shared" si="5"/>
        <v>5788.022670000001</v>
      </c>
      <c r="D20" s="13">
        <v>444.95655</v>
      </c>
      <c r="E20" s="24">
        <v>416.67126</v>
      </c>
      <c r="F20" s="24">
        <v>433.74989</v>
      </c>
      <c r="G20" s="24">
        <v>530.82459</v>
      </c>
      <c r="H20" s="24">
        <v>527.02099</v>
      </c>
      <c r="I20" s="24">
        <v>478.41591</v>
      </c>
      <c r="J20" s="24">
        <v>463.06549</v>
      </c>
      <c r="K20" s="24">
        <v>444.38682</v>
      </c>
      <c r="L20" s="24">
        <v>449.76087</v>
      </c>
      <c r="M20" s="24">
        <v>565.7243599999999</v>
      </c>
      <c r="N20" s="24">
        <v>455.02734999999996</v>
      </c>
      <c r="O20" s="24">
        <v>578.41859</v>
      </c>
    </row>
    <row r="21" spans="1:15" ht="12.75">
      <c r="A21" s="25"/>
      <c r="B21" s="23" t="s">
        <v>32</v>
      </c>
      <c r="C21" s="13">
        <f t="shared" si="5"/>
        <v>16463.8234</v>
      </c>
      <c r="D21" s="13">
        <v>82.92574</v>
      </c>
      <c r="E21" s="24">
        <v>55.87344</v>
      </c>
      <c r="F21" s="24">
        <v>56.69455</v>
      </c>
      <c r="G21" s="24">
        <v>163.15935000000002</v>
      </c>
      <c r="H21" s="24">
        <v>1442.89844</v>
      </c>
      <c r="I21" s="24">
        <v>2472.72828</v>
      </c>
      <c r="J21" s="24">
        <v>2330.15488</v>
      </c>
      <c r="K21" s="24">
        <v>1964.9228400000002</v>
      </c>
      <c r="L21" s="24">
        <v>2379.4842999999996</v>
      </c>
      <c r="M21" s="24">
        <v>2656.47191</v>
      </c>
      <c r="N21" s="24">
        <v>2532.86808</v>
      </c>
      <c r="O21" s="24">
        <v>325.64159</v>
      </c>
    </row>
    <row r="22" spans="1:15" ht="12.75">
      <c r="A22" s="25"/>
      <c r="B22" s="23" t="s">
        <v>22</v>
      </c>
      <c r="C22" s="13">
        <f t="shared" si="5"/>
        <v>6971.90871</v>
      </c>
      <c r="D22" s="13">
        <v>489.62127000000004</v>
      </c>
      <c r="E22" s="24">
        <v>592.04307</v>
      </c>
      <c r="F22" s="24">
        <v>531.1572199999999</v>
      </c>
      <c r="G22" s="24">
        <v>548.8668</v>
      </c>
      <c r="H22" s="24">
        <v>588.85326</v>
      </c>
      <c r="I22" s="24">
        <v>599.1213399999999</v>
      </c>
      <c r="J22" s="24">
        <v>555.4065400000001</v>
      </c>
      <c r="K22" s="24">
        <v>652.84195</v>
      </c>
      <c r="L22" s="24">
        <v>608.71895</v>
      </c>
      <c r="M22" s="24">
        <v>672.3271</v>
      </c>
      <c r="N22" s="24">
        <v>631.78378</v>
      </c>
      <c r="O22" s="24">
        <v>501.16742999999997</v>
      </c>
    </row>
    <row r="23" spans="1:15" ht="12.75">
      <c r="A23" s="25"/>
      <c r="B23" s="23" t="s">
        <v>28</v>
      </c>
      <c r="C23" s="13">
        <f t="shared" si="5"/>
        <v>2841.59237</v>
      </c>
      <c r="D23" s="13">
        <v>260.76477</v>
      </c>
      <c r="E23" s="24">
        <v>165.75399</v>
      </c>
      <c r="F23" s="24">
        <v>211.8995</v>
      </c>
      <c r="G23" s="24">
        <v>324.61129999999997</v>
      </c>
      <c r="H23" s="24">
        <v>258.57537</v>
      </c>
      <c r="I23" s="24">
        <v>228.48869</v>
      </c>
      <c r="J23" s="24">
        <v>259.86903</v>
      </c>
      <c r="K23" s="24">
        <v>200.36991</v>
      </c>
      <c r="L23" s="24">
        <v>200.34813</v>
      </c>
      <c r="M23" s="24">
        <v>230.63951999999998</v>
      </c>
      <c r="N23" s="24">
        <v>181.51882999999998</v>
      </c>
      <c r="O23" s="24">
        <v>318.75333</v>
      </c>
    </row>
    <row r="24" spans="1:15" ht="12.75">
      <c r="A24" s="25"/>
      <c r="B24" s="23" t="s">
        <v>47</v>
      </c>
      <c r="C24" s="13">
        <f t="shared" si="5"/>
        <v>1661.7462500000001</v>
      </c>
      <c r="D24" s="13">
        <v>26.12466</v>
      </c>
      <c r="E24" s="24">
        <v>71.37652</v>
      </c>
      <c r="F24" s="24">
        <v>127.6344</v>
      </c>
      <c r="G24" s="24">
        <v>109.89214</v>
      </c>
      <c r="H24" s="24">
        <v>121.36957000000001</v>
      </c>
      <c r="I24" s="24">
        <v>200.27723</v>
      </c>
      <c r="J24" s="24">
        <v>141.85314000000002</v>
      </c>
      <c r="K24" s="24">
        <v>129.58117</v>
      </c>
      <c r="L24" s="24">
        <v>125.86347</v>
      </c>
      <c r="M24" s="24">
        <v>188.31918</v>
      </c>
      <c r="N24" s="24">
        <v>200.76289000000003</v>
      </c>
      <c r="O24" s="24">
        <v>218.69188</v>
      </c>
    </row>
    <row r="25" spans="1:15" ht="12.75">
      <c r="A25" s="25"/>
      <c r="B25" s="23" t="s">
        <v>108</v>
      </c>
      <c r="C25" s="13">
        <f t="shared" si="5"/>
        <v>12500.486479999998</v>
      </c>
      <c r="D25" s="13">
        <v>859.8592600000001</v>
      </c>
      <c r="E25" s="24">
        <v>924.82889</v>
      </c>
      <c r="F25" s="24">
        <v>1145.50087</v>
      </c>
      <c r="G25" s="24">
        <v>1067.25814</v>
      </c>
      <c r="H25" s="24">
        <v>1026.8917900000001</v>
      </c>
      <c r="I25" s="24">
        <v>708.3413</v>
      </c>
      <c r="J25" s="24">
        <v>990.72101</v>
      </c>
      <c r="K25" s="24">
        <v>894.0825600000001</v>
      </c>
      <c r="L25" s="24">
        <v>1024.43796</v>
      </c>
      <c r="M25" s="24">
        <v>1375.70897</v>
      </c>
      <c r="N25" s="24">
        <v>1293.11055</v>
      </c>
      <c r="O25" s="24">
        <v>1189.74518</v>
      </c>
    </row>
    <row r="26" spans="1:15" ht="12.75">
      <c r="A26" s="25"/>
      <c r="B26" s="23" t="s">
        <v>25</v>
      </c>
      <c r="C26" s="13">
        <f t="shared" si="5"/>
        <v>22867.76934</v>
      </c>
      <c r="D26" s="13">
        <v>1735.18651</v>
      </c>
      <c r="E26" s="24">
        <v>1987.31946</v>
      </c>
      <c r="F26" s="24">
        <v>2161.55279</v>
      </c>
      <c r="G26" s="24">
        <v>2110.27779</v>
      </c>
      <c r="H26" s="24">
        <v>2264.57781</v>
      </c>
      <c r="I26" s="24">
        <v>2118.0208199999997</v>
      </c>
      <c r="J26" s="24">
        <v>2045.9998899999998</v>
      </c>
      <c r="K26" s="24">
        <v>1809.57808</v>
      </c>
      <c r="L26" s="24">
        <v>2117.82676</v>
      </c>
      <c r="M26" s="24">
        <v>1756.66146</v>
      </c>
      <c r="N26" s="24">
        <v>1434.17225</v>
      </c>
      <c r="O26" s="24">
        <v>1326.59572</v>
      </c>
    </row>
    <row r="27" spans="1:15" ht="12.75">
      <c r="A27" s="25"/>
      <c r="B27" s="23" t="s">
        <v>21</v>
      </c>
      <c r="C27" s="13">
        <f t="shared" si="5"/>
        <v>10502.60535</v>
      </c>
      <c r="D27" s="13">
        <v>1001.82203</v>
      </c>
      <c r="E27" s="24">
        <v>1136.0544</v>
      </c>
      <c r="F27" s="24">
        <v>855.46102</v>
      </c>
      <c r="G27" s="24">
        <v>1132.8465800000001</v>
      </c>
      <c r="H27" s="24">
        <v>625.7363</v>
      </c>
      <c r="I27" s="24">
        <v>854.3711800000001</v>
      </c>
      <c r="J27" s="24">
        <v>856.36292</v>
      </c>
      <c r="K27" s="24">
        <v>587.61305</v>
      </c>
      <c r="L27" s="24">
        <v>818.05662</v>
      </c>
      <c r="M27" s="24">
        <v>743.01024</v>
      </c>
      <c r="N27" s="24">
        <v>1467.38352</v>
      </c>
      <c r="O27" s="24">
        <v>423.88749</v>
      </c>
    </row>
    <row r="28" spans="1:15" ht="12.75">
      <c r="A28" s="25"/>
      <c r="B28" s="23" t="s">
        <v>31</v>
      </c>
      <c r="C28" s="13">
        <f t="shared" si="5"/>
        <v>2242.40673</v>
      </c>
      <c r="D28" s="13">
        <v>83.95537</v>
      </c>
      <c r="E28" s="24">
        <v>138.19643</v>
      </c>
      <c r="F28" s="24">
        <v>170.22634</v>
      </c>
      <c r="G28" s="24">
        <v>152.65551000000002</v>
      </c>
      <c r="H28" s="24">
        <v>214.3338</v>
      </c>
      <c r="I28" s="24">
        <v>182.99362</v>
      </c>
      <c r="J28" s="24">
        <v>288.05391</v>
      </c>
      <c r="K28" s="24">
        <v>148.4719</v>
      </c>
      <c r="L28" s="24">
        <v>137.92251000000002</v>
      </c>
      <c r="M28" s="24">
        <v>235.33853</v>
      </c>
      <c r="N28" s="24">
        <v>235.53731</v>
      </c>
      <c r="O28" s="24">
        <v>254.7215</v>
      </c>
    </row>
    <row r="29" spans="1:15" ht="12.75">
      <c r="A29" s="25"/>
      <c r="B29" s="23" t="s">
        <v>29</v>
      </c>
      <c r="C29" s="13">
        <f t="shared" si="5"/>
        <v>108710.51931</v>
      </c>
      <c r="D29" s="13">
        <v>640.12132</v>
      </c>
      <c r="E29" s="24">
        <v>3680.291</v>
      </c>
      <c r="F29" s="24">
        <v>1341.02211</v>
      </c>
      <c r="G29" s="24">
        <v>12131.0445</v>
      </c>
      <c r="H29" s="24">
        <v>5.19837</v>
      </c>
      <c r="I29" s="24">
        <v>13203.381</v>
      </c>
      <c r="J29" s="24">
        <v>9634.54224</v>
      </c>
      <c r="K29" s="24">
        <v>18671.4991</v>
      </c>
      <c r="L29" s="24">
        <v>11366.2229</v>
      </c>
      <c r="M29" s="24">
        <v>27953.2379</v>
      </c>
      <c r="N29" s="24">
        <v>21.87157</v>
      </c>
      <c r="O29" s="24">
        <v>10062.087300000001</v>
      </c>
    </row>
    <row r="30" spans="1:15" ht="12.75">
      <c r="A30" s="25"/>
      <c r="B30" s="23" t="s">
        <v>40</v>
      </c>
      <c r="C30" s="13">
        <f t="shared" si="5"/>
        <v>520.77537</v>
      </c>
      <c r="D30" s="13">
        <v>48.03395</v>
      </c>
      <c r="E30" s="24">
        <v>6.00968</v>
      </c>
      <c r="F30" s="24">
        <v>26.90465</v>
      </c>
      <c r="G30" s="24">
        <v>49.38617</v>
      </c>
      <c r="H30" s="24">
        <v>28.67991</v>
      </c>
      <c r="I30" s="24">
        <v>49.145720000000004</v>
      </c>
      <c r="J30" s="24">
        <v>24.61924</v>
      </c>
      <c r="K30" s="24">
        <v>36.47978</v>
      </c>
      <c r="L30" s="24">
        <v>27.53021</v>
      </c>
      <c r="M30" s="24">
        <v>47.91283</v>
      </c>
      <c r="N30" s="24">
        <v>90.64806</v>
      </c>
      <c r="O30" s="24">
        <v>85.42517</v>
      </c>
    </row>
    <row r="31" spans="1:15" ht="12.75">
      <c r="A31" s="25"/>
      <c r="B31" s="23" t="s">
        <v>96</v>
      </c>
      <c r="C31" s="13">
        <f t="shared" si="5"/>
        <v>1298.9067400000001</v>
      </c>
      <c r="D31" s="13">
        <v>46.23439</v>
      </c>
      <c r="E31" s="24">
        <v>64.40996</v>
      </c>
      <c r="F31" s="24">
        <v>75.22846000000001</v>
      </c>
      <c r="G31" s="24">
        <v>76.26523</v>
      </c>
      <c r="H31" s="24">
        <v>83.7075</v>
      </c>
      <c r="I31" s="24">
        <v>134.31501999999998</v>
      </c>
      <c r="J31" s="24">
        <v>145.92227</v>
      </c>
      <c r="K31" s="24">
        <v>116.96642999999999</v>
      </c>
      <c r="L31" s="24">
        <v>135.71770999999998</v>
      </c>
      <c r="M31" s="24">
        <v>177.67566</v>
      </c>
      <c r="N31" s="24">
        <v>130.76179</v>
      </c>
      <c r="O31" s="24">
        <v>111.70232</v>
      </c>
    </row>
    <row r="32" spans="1:15" ht="12.75">
      <c r="A32" s="25"/>
      <c r="B32" s="23" t="s">
        <v>38</v>
      </c>
      <c r="C32" s="13">
        <f t="shared" si="5"/>
        <v>2638.3101</v>
      </c>
      <c r="D32" s="13">
        <v>104.76</v>
      </c>
      <c r="E32" s="24">
        <v>161.54</v>
      </c>
      <c r="F32" s="24">
        <v>83.9127</v>
      </c>
      <c r="G32" s="24">
        <v>107.2923</v>
      </c>
      <c r="H32" s="24">
        <v>115.35525</v>
      </c>
      <c r="I32" s="24">
        <v>135.3985</v>
      </c>
      <c r="J32" s="24">
        <v>169.4399</v>
      </c>
      <c r="K32" s="24">
        <v>230.3915</v>
      </c>
      <c r="L32" s="24">
        <v>133.1899</v>
      </c>
      <c r="M32" s="24">
        <v>323.52033</v>
      </c>
      <c r="N32" s="24">
        <v>478.84459000000004</v>
      </c>
      <c r="O32" s="24">
        <v>594.66513</v>
      </c>
    </row>
    <row r="33" spans="1:15" ht="12.75">
      <c r="A33" s="25"/>
      <c r="B33" s="23" t="s">
        <v>27</v>
      </c>
      <c r="C33" s="13">
        <f t="shared" si="5"/>
        <v>4071.9634</v>
      </c>
      <c r="D33" s="13">
        <v>357.20847</v>
      </c>
      <c r="E33" s="24">
        <v>340.032</v>
      </c>
      <c r="F33" s="24">
        <v>309.20158000000004</v>
      </c>
      <c r="G33" s="24">
        <v>347.84909000000005</v>
      </c>
      <c r="H33" s="24">
        <v>358.54669</v>
      </c>
      <c r="I33" s="24">
        <v>364.49121</v>
      </c>
      <c r="J33" s="24">
        <v>298.63853</v>
      </c>
      <c r="K33" s="24">
        <v>357.12821</v>
      </c>
      <c r="L33" s="24">
        <v>299.23848</v>
      </c>
      <c r="M33" s="24">
        <v>331.73816999999997</v>
      </c>
      <c r="N33" s="24">
        <v>376.95291</v>
      </c>
      <c r="O33" s="24">
        <v>330.93806</v>
      </c>
    </row>
    <row r="34" spans="1:15" ht="12.75">
      <c r="A34" s="25"/>
      <c r="B34" s="23" t="s">
        <v>37</v>
      </c>
      <c r="C34" s="13">
        <f t="shared" si="5"/>
        <v>3163.24628</v>
      </c>
      <c r="D34" s="13">
        <v>271.48015000000004</v>
      </c>
      <c r="E34" s="24">
        <v>264.21887</v>
      </c>
      <c r="F34" s="24">
        <v>191.74509</v>
      </c>
      <c r="G34" s="24">
        <v>214.67282999999998</v>
      </c>
      <c r="H34" s="24">
        <v>356.3071</v>
      </c>
      <c r="I34" s="24">
        <v>183.58726000000001</v>
      </c>
      <c r="J34" s="24">
        <v>292.81462</v>
      </c>
      <c r="K34" s="24">
        <v>241.53089000000003</v>
      </c>
      <c r="L34" s="24">
        <v>298.49690000000004</v>
      </c>
      <c r="M34" s="24">
        <v>311.30798</v>
      </c>
      <c r="N34" s="24">
        <v>304.00135</v>
      </c>
      <c r="O34" s="24">
        <v>233.08324</v>
      </c>
    </row>
    <row r="35" spans="1:15" ht="12.75">
      <c r="A35" s="25"/>
      <c r="B35" s="23" t="s">
        <v>49</v>
      </c>
      <c r="C35" s="13">
        <f t="shared" si="5"/>
        <v>3320.85574</v>
      </c>
      <c r="D35" s="13">
        <v>117.768</v>
      </c>
      <c r="E35" s="24">
        <v>64.93922</v>
      </c>
      <c r="F35" s="24">
        <v>52.07022</v>
      </c>
      <c r="G35" s="24">
        <v>309.66934000000003</v>
      </c>
      <c r="H35" s="24">
        <v>301.60898</v>
      </c>
      <c r="I35" s="24">
        <v>227.00722</v>
      </c>
      <c r="J35" s="24">
        <v>181.74687</v>
      </c>
      <c r="K35" s="24">
        <v>198.2009</v>
      </c>
      <c r="L35" s="24">
        <v>299.7967</v>
      </c>
      <c r="M35" s="24">
        <v>567.60625</v>
      </c>
      <c r="N35" s="24">
        <v>470.20915</v>
      </c>
      <c r="O35" s="24">
        <v>530.23289</v>
      </c>
    </row>
    <row r="36" spans="1:15" ht="12.75">
      <c r="A36" s="25"/>
      <c r="B36" s="23" t="s">
        <v>121</v>
      </c>
      <c r="C36" s="13">
        <f t="shared" si="5"/>
        <v>5687.24981</v>
      </c>
      <c r="D36" s="13">
        <v>374.15213</v>
      </c>
      <c r="E36" s="24">
        <v>326.91078999999996</v>
      </c>
      <c r="F36" s="24">
        <v>339.15191999999996</v>
      </c>
      <c r="G36" s="24">
        <v>491.62088</v>
      </c>
      <c r="H36" s="24">
        <v>533.5991300000001</v>
      </c>
      <c r="I36" s="24">
        <v>513.83314</v>
      </c>
      <c r="J36" s="24">
        <v>800.3404</v>
      </c>
      <c r="K36" s="24">
        <v>497.07849</v>
      </c>
      <c r="L36" s="24">
        <v>296.70931</v>
      </c>
      <c r="M36" s="24">
        <v>569.44365</v>
      </c>
      <c r="N36" s="24">
        <v>520.98303</v>
      </c>
      <c r="O36" s="24">
        <v>423.42694</v>
      </c>
    </row>
    <row r="37" spans="1:15" ht="12.75">
      <c r="A37" s="25"/>
      <c r="B37" s="23" t="s">
        <v>23</v>
      </c>
      <c r="C37" s="13">
        <f t="shared" si="5"/>
        <v>25274.07802</v>
      </c>
      <c r="D37" s="13">
        <v>2467.03652</v>
      </c>
      <c r="E37" s="24">
        <v>2237.872</v>
      </c>
      <c r="F37" s="24">
        <v>2094.6441999999997</v>
      </c>
      <c r="G37" s="24">
        <v>1990.34415</v>
      </c>
      <c r="H37" s="24">
        <v>1794.87626</v>
      </c>
      <c r="I37" s="24">
        <v>1912.5688400000001</v>
      </c>
      <c r="J37" s="24">
        <v>1796.94469</v>
      </c>
      <c r="K37" s="24">
        <v>1970.5223</v>
      </c>
      <c r="L37" s="24">
        <v>2124.01336</v>
      </c>
      <c r="M37" s="24">
        <v>2153.7891400000003</v>
      </c>
      <c r="N37" s="24">
        <v>2339.3242099999998</v>
      </c>
      <c r="O37" s="24">
        <v>2392.14235</v>
      </c>
    </row>
    <row r="38" spans="1:15" ht="12.75">
      <c r="A38" s="25"/>
      <c r="B38" s="23" t="s">
        <v>36</v>
      </c>
      <c r="C38" s="13">
        <f t="shared" si="5"/>
        <v>70.64</v>
      </c>
      <c r="D38" s="13">
        <v>0</v>
      </c>
      <c r="E38" s="24">
        <v>23.3</v>
      </c>
      <c r="F38" s="24">
        <v>0</v>
      </c>
      <c r="G38" s="24">
        <v>0</v>
      </c>
      <c r="H38" s="24">
        <v>0</v>
      </c>
      <c r="I38" s="24">
        <v>24.32</v>
      </c>
      <c r="J38" s="24">
        <v>0</v>
      </c>
      <c r="K38" s="24">
        <v>23.02</v>
      </c>
      <c r="L38" s="24">
        <v>0</v>
      </c>
      <c r="M38" s="24">
        <v>0</v>
      </c>
      <c r="N38" s="24">
        <v>0</v>
      </c>
      <c r="O38" s="24">
        <v>0</v>
      </c>
    </row>
    <row r="39" spans="1:15" ht="12.75">
      <c r="A39" s="25"/>
      <c r="B39" s="23" t="s">
        <v>39</v>
      </c>
      <c r="C39" s="13">
        <f t="shared" si="5"/>
        <v>2554.74037</v>
      </c>
      <c r="D39" s="13">
        <v>153.25784</v>
      </c>
      <c r="E39" s="24">
        <v>114.09008</v>
      </c>
      <c r="F39" s="24">
        <v>144.4471</v>
      </c>
      <c r="G39" s="24">
        <v>145.05091000000002</v>
      </c>
      <c r="H39" s="24">
        <v>166.75922</v>
      </c>
      <c r="I39" s="24">
        <v>185.75732</v>
      </c>
      <c r="J39" s="24">
        <v>188.97057</v>
      </c>
      <c r="K39" s="24">
        <v>266.98996999999997</v>
      </c>
      <c r="L39" s="24">
        <v>163.35949</v>
      </c>
      <c r="M39" s="24">
        <v>371.375</v>
      </c>
      <c r="N39" s="24">
        <v>360.85004</v>
      </c>
      <c r="O39" s="24">
        <v>293.83283</v>
      </c>
    </row>
    <row r="40" spans="1:15" ht="12.75">
      <c r="A40" s="25"/>
      <c r="B40" s="23" t="s">
        <v>42</v>
      </c>
      <c r="C40" s="13">
        <f t="shared" si="5"/>
        <v>4072.05674</v>
      </c>
      <c r="D40" s="13">
        <v>278.85096999999996</v>
      </c>
      <c r="E40" s="24">
        <v>325.69804</v>
      </c>
      <c r="F40" s="24">
        <v>293.73634999999996</v>
      </c>
      <c r="G40" s="24">
        <v>329.47520000000003</v>
      </c>
      <c r="H40" s="24">
        <v>311.11027</v>
      </c>
      <c r="I40" s="24">
        <v>406.83822</v>
      </c>
      <c r="J40" s="24">
        <v>295.05602000000005</v>
      </c>
      <c r="K40" s="24">
        <v>304.52407</v>
      </c>
      <c r="L40" s="24">
        <v>319.6315</v>
      </c>
      <c r="M40" s="24">
        <v>264.10588</v>
      </c>
      <c r="N40" s="24">
        <v>444.74975</v>
      </c>
      <c r="O40" s="24">
        <v>498.28047</v>
      </c>
    </row>
    <row r="41" spans="1:15" ht="12.75">
      <c r="A41" s="25"/>
      <c r="B41" s="23" t="s">
        <v>30</v>
      </c>
      <c r="C41" s="13">
        <f t="shared" si="5"/>
        <v>5749.6532099999995</v>
      </c>
      <c r="D41" s="13">
        <v>333.74943</v>
      </c>
      <c r="E41" s="24">
        <v>389.61773</v>
      </c>
      <c r="F41" s="24">
        <v>488.73132</v>
      </c>
      <c r="G41" s="24">
        <v>441.37121</v>
      </c>
      <c r="H41" s="24">
        <v>365.14452</v>
      </c>
      <c r="I41" s="24">
        <v>413.72138</v>
      </c>
      <c r="J41" s="24">
        <v>458.75064000000003</v>
      </c>
      <c r="K41" s="24">
        <v>477.7303</v>
      </c>
      <c r="L41" s="24">
        <v>587.67998</v>
      </c>
      <c r="M41" s="24">
        <v>542.75407</v>
      </c>
      <c r="N41" s="24">
        <v>586.6673199999999</v>
      </c>
      <c r="O41" s="24">
        <v>663.73531</v>
      </c>
    </row>
    <row r="42" spans="1:15" ht="12.75">
      <c r="A42" s="25"/>
      <c r="B42" s="23" t="s">
        <v>33</v>
      </c>
      <c r="C42" s="13">
        <f t="shared" si="5"/>
        <v>791.19338</v>
      </c>
      <c r="D42" s="13">
        <v>42.49907</v>
      </c>
      <c r="E42" s="24">
        <v>33.0477</v>
      </c>
      <c r="F42" s="24">
        <v>36.80523</v>
      </c>
      <c r="G42" s="24">
        <v>49.731379999999994</v>
      </c>
      <c r="H42" s="24">
        <v>37.83823</v>
      </c>
      <c r="I42" s="24">
        <v>56.83213</v>
      </c>
      <c r="J42" s="24">
        <v>79.69491000000001</v>
      </c>
      <c r="K42" s="24">
        <v>88.61363</v>
      </c>
      <c r="L42" s="24">
        <v>94.80541000000001</v>
      </c>
      <c r="M42" s="24">
        <v>79.33126</v>
      </c>
      <c r="N42" s="24">
        <v>95.85073</v>
      </c>
      <c r="O42" s="24">
        <v>96.1437</v>
      </c>
    </row>
    <row r="43" spans="1:15" ht="12.75">
      <c r="A43" s="25"/>
      <c r="B43" s="23" t="s">
        <v>95</v>
      </c>
      <c r="C43" s="13">
        <f t="shared" si="5"/>
        <v>4230.181250000001</v>
      </c>
      <c r="D43" s="13">
        <v>409.70746999999994</v>
      </c>
      <c r="E43" s="24">
        <v>632.62357</v>
      </c>
      <c r="F43" s="24">
        <v>543.04034</v>
      </c>
      <c r="G43" s="24">
        <v>52.953489999999995</v>
      </c>
      <c r="H43" s="24">
        <v>281.64853000000005</v>
      </c>
      <c r="I43" s="24">
        <v>93.64753999999999</v>
      </c>
      <c r="J43" s="24">
        <v>496.00746000000004</v>
      </c>
      <c r="K43" s="24">
        <v>381.81071000000003</v>
      </c>
      <c r="L43" s="24">
        <v>159.37932999999998</v>
      </c>
      <c r="M43" s="24">
        <v>205.38979999999998</v>
      </c>
      <c r="N43" s="24">
        <v>523.93208</v>
      </c>
      <c r="O43" s="24">
        <v>450.04093</v>
      </c>
    </row>
    <row r="44" spans="1:15" ht="12.75">
      <c r="A44" s="25"/>
      <c r="B44" s="23" t="s">
        <v>24</v>
      </c>
      <c r="C44" s="13">
        <f t="shared" si="5"/>
        <v>18185.437100000003</v>
      </c>
      <c r="D44" s="13">
        <v>1533.06675</v>
      </c>
      <c r="E44" s="24">
        <v>1137.5698</v>
      </c>
      <c r="F44" s="24">
        <v>1700.174</v>
      </c>
      <c r="G44" s="24">
        <v>1354.04938</v>
      </c>
      <c r="H44" s="24">
        <v>1306.9176599999998</v>
      </c>
      <c r="I44" s="24">
        <v>1397.17253</v>
      </c>
      <c r="J44" s="24">
        <v>1595.83943</v>
      </c>
      <c r="K44" s="24">
        <v>1396.0586899999998</v>
      </c>
      <c r="L44" s="24">
        <v>1676.00647</v>
      </c>
      <c r="M44" s="24">
        <v>1664.5836000000002</v>
      </c>
      <c r="N44" s="24">
        <v>2068.33224</v>
      </c>
      <c r="O44" s="24">
        <v>1355.6665500000001</v>
      </c>
    </row>
    <row r="45" spans="1:15" ht="12.75">
      <c r="A45" s="25"/>
      <c r="B45" s="23" t="s">
        <v>116</v>
      </c>
      <c r="C45" s="13">
        <f t="shared" si="5"/>
        <v>6823.89379</v>
      </c>
      <c r="D45" s="13">
        <v>672.77498</v>
      </c>
      <c r="E45" s="24">
        <v>609.50588</v>
      </c>
      <c r="F45" s="24">
        <v>509.16421</v>
      </c>
      <c r="G45" s="24">
        <v>476.1613</v>
      </c>
      <c r="H45" s="24">
        <v>614.7558</v>
      </c>
      <c r="I45" s="24">
        <v>663.59565</v>
      </c>
      <c r="J45" s="24">
        <v>423.84701</v>
      </c>
      <c r="K45" s="24">
        <v>571.8135699999999</v>
      </c>
      <c r="L45" s="24">
        <v>586.39086</v>
      </c>
      <c r="M45" s="24">
        <v>565.13272</v>
      </c>
      <c r="N45" s="24">
        <v>504.18171</v>
      </c>
      <c r="O45" s="24">
        <v>626.5701</v>
      </c>
    </row>
    <row r="46" spans="1:15" ht="12.75">
      <c r="A46" s="25"/>
      <c r="B46" s="23" t="s">
        <v>48</v>
      </c>
      <c r="C46" s="13">
        <f t="shared" si="5"/>
        <v>430.89606000000003</v>
      </c>
      <c r="D46" s="13">
        <v>64.62877999999999</v>
      </c>
      <c r="E46" s="24">
        <v>12.60799</v>
      </c>
      <c r="F46" s="24">
        <v>12.84621</v>
      </c>
      <c r="G46" s="24">
        <v>23.235349999999997</v>
      </c>
      <c r="H46" s="24">
        <v>28.179380000000002</v>
      </c>
      <c r="I46" s="24">
        <v>31.717740000000003</v>
      </c>
      <c r="J46" s="24">
        <v>24.19706</v>
      </c>
      <c r="K46" s="24">
        <v>130.93612</v>
      </c>
      <c r="L46" s="24">
        <v>23.220860000000002</v>
      </c>
      <c r="M46" s="24">
        <v>21.3149</v>
      </c>
      <c r="N46" s="24">
        <v>29.3199</v>
      </c>
      <c r="O46" s="24">
        <v>28.69177</v>
      </c>
    </row>
    <row r="47" spans="1:15" ht="12.75">
      <c r="A47" s="25"/>
      <c r="B47" s="23" t="s">
        <v>44</v>
      </c>
      <c r="C47" s="13">
        <f t="shared" si="5"/>
        <v>622.02289</v>
      </c>
      <c r="D47" s="13">
        <v>62.77513</v>
      </c>
      <c r="E47" s="24">
        <v>16.24331</v>
      </c>
      <c r="F47" s="24">
        <v>67.27959</v>
      </c>
      <c r="G47" s="24">
        <v>51.1245</v>
      </c>
      <c r="H47" s="24">
        <v>44.472919999999995</v>
      </c>
      <c r="I47" s="24">
        <v>64.60847</v>
      </c>
      <c r="J47" s="24">
        <v>30.551119999999997</v>
      </c>
      <c r="K47" s="24">
        <v>42.7025</v>
      </c>
      <c r="L47" s="24">
        <v>62.26867</v>
      </c>
      <c r="M47" s="24">
        <v>77.56636999999999</v>
      </c>
      <c r="N47" s="24">
        <v>46.942660000000004</v>
      </c>
      <c r="O47" s="24">
        <v>55.48765</v>
      </c>
    </row>
    <row r="48" spans="1:15" ht="12.75">
      <c r="A48" s="25"/>
      <c r="B48" s="23" t="s">
        <v>41</v>
      </c>
      <c r="C48" s="13">
        <f t="shared" si="5"/>
        <v>1182.55083</v>
      </c>
      <c r="D48" s="24">
        <v>29.80273</v>
      </c>
      <c r="E48" s="24">
        <v>79.13897999999999</v>
      </c>
      <c r="F48" s="24">
        <v>47.251599999999996</v>
      </c>
      <c r="G48" s="24">
        <v>27.152549999999998</v>
      </c>
      <c r="H48" s="24">
        <v>118.82939</v>
      </c>
      <c r="I48" s="24">
        <v>71.58554</v>
      </c>
      <c r="J48" s="24">
        <v>4.8716</v>
      </c>
      <c r="K48" s="24">
        <v>89.29612</v>
      </c>
      <c r="L48" s="24">
        <v>47.81225</v>
      </c>
      <c r="M48" s="24">
        <v>155.44214000000002</v>
      </c>
      <c r="N48" s="24">
        <v>227.64611</v>
      </c>
      <c r="O48" s="24">
        <v>283.72182</v>
      </c>
    </row>
    <row r="49" spans="1:15" s="3" customFormat="1" ht="12.75">
      <c r="A49" s="18"/>
      <c r="B49" s="23" t="s">
        <v>50</v>
      </c>
      <c r="C49" s="13">
        <f t="shared" si="5"/>
        <v>4687.7666899999995</v>
      </c>
      <c r="D49" s="24">
        <v>67.157</v>
      </c>
      <c r="E49" s="24">
        <v>43.4906</v>
      </c>
      <c r="F49" s="24">
        <v>5.5926</v>
      </c>
      <c r="G49" s="24">
        <v>10.8786</v>
      </c>
      <c r="H49" s="24">
        <v>629.2986</v>
      </c>
      <c r="I49" s="24">
        <v>881.51375</v>
      </c>
      <c r="J49" s="24">
        <v>752.6525600000001</v>
      </c>
      <c r="K49" s="24">
        <v>911.41176</v>
      </c>
      <c r="L49" s="24">
        <v>316.876</v>
      </c>
      <c r="M49" s="24">
        <v>289.20062</v>
      </c>
      <c r="N49" s="24">
        <v>577.98847</v>
      </c>
      <c r="O49" s="24">
        <v>201.70613</v>
      </c>
    </row>
    <row r="50" spans="1:15" s="3" customFormat="1" ht="12.75">
      <c r="A50" s="18"/>
      <c r="B50" s="23" t="s">
        <v>51</v>
      </c>
      <c r="C50" s="13">
        <f t="shared" si="5"/>
        <v>37498.850080000004</v>
      </c>
      <c r="D50" s="24">
        <v>2503.0807400000003</v>
      </c>
      <c r="E50" s="24">
        <v>2172.50124</v>
      </c>
      <c r="F50" s="24">
        <v>3080.58577</v>
      </c>
      <c r="G50" s="24">
        <v>2934.5910400000002</v>
      </c>
      <c r="H50" s="24">
        <v>3129.38323</v>
      </c>
      <c r="I50" s="24">
        <v>3252.96587</v>
      </c>
      <c r="J50" s="24">
        <v>3125.04211</v>
      </c>
      <c r="K50" s="24">
        <v>3056.4465</v>
      </c>
      <c r="L50" s="24">
        <v>3354.39065</v>
      </c>
      <c r="M50" s="24">
        <v>3108.92481</v>
      </c>
      <c r="N50" s="24">
        <v>3746.0669900000003</v>
      </c>
      <c r="O50" s="24">
        <v>4034.87113</v>
      </c>
    </row>
    <row r="51" spans="1:15" s="3" customFormat="1" ht="12.75">
      <c r="A51" s="18"/>
      <c r="B51" s="23"/>
      <c r="C51" s="13"/>
      <c r="D51" s="13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1:15" s="3" customFormat="1" ht="18" customHeight="1">
      <c r="A52" s="18" t="s">
        <v>3</v>
      </c>
      <c r="B52" s="19" t="s">
        <v>4</v>
      </c>
      <c r="C52" s="26">
        <f>SUM(D52:O52)</f>
        <v>12269.282970000002</v>
      </c>
      <c r="D52" s="26">
        <v>828.86396</v>
      </c>
      <c r="E52" s="26">
        <v>1334.22539</v>
      </c>
      <c r="F52" s="26">
        <v>1196.14179</v>
      </c>
      <c r="G52" s="26">
        <v>1288.5783000000001</v>
      </c>
      <c r="H52" s="26">
        <v>1204.03225</v>
      </c>
      <c r="I52" s="26">
        <v>1051.90879</v>
      </c>
      <c r="J52" s="26">
        <v>916.34863</v>
      </c>
      <c r="K52" s="26">
        <v>1153.53931</v>
      </c>
      <c r="L52" s="26">
        <v>920.018</v>
      </c>
      <c r="M52" s="26">
        <v>824.17842</v>
      </c>
      <c r="N52" s="26">
        <v>830.41086</v>
      </c>
      <c r="O52" s="26">
        <v>721.03727</v>
      </c>
    </row>
    <row r="53" spans="1:15" s="5" customFormat="1" ht="18" customHeight="1">
      <c r="A53" s="27"/>
      <c r="B53" s="28"/>
      <c r="C53" s="29"/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</row>
    <row r="54" spans="1:15" s="3" customFormat="1" ht="12.75">
      <c r="A54" s="14"/>
      <c r="B54" s="14"/>
      <c r="C54" s="15"/>
      <c r="D54" s="15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</row>
    <row r="55" spans="1:15" s="11" customFormat="1" ht="18" customHeight="1">
      <c r="A55" s="31" t="s">
        <v>5</v>
      </c>
      <c r="B55" s="32" t="s">
        <v>6</v>
      </c>
      <c r="C55" s="33">
        <f>SUM(D55:O55)</f>
        <v>34822.87795</v>
      </c>
      <c r="D55" s="33">
        <v>3040.8808500000005</v>
      </c>
      <c r="E55" s="34">
        <v>2830.9829299999997</v>
      </c>
      <c r="F55" s="34">
        <v>2779.60126</v>
      </c>
      <c r="G55" s="34">
        <v>3331.95373</v>
      </c>
      <c r="H55" s="34">
        <v>2970.39777</v>
      </c>
      <c r="I55" s="34">
        <v>2593.30142</v>
      </c>
      <c r="J55" s="34">
        <v>2791.5913100000002</v>
      </c>
      <c r="K55" s="34">
        <v>2735.0092400000003</v>
      </c>
      <c r="L55" s="34">
        <v>2615.8349500000004</v>
      </c>
      <c r="M55" s="34">
        <v>3094.57729</v>
      </c>
      <c r="N55" s="34">
        <v>3294.05338</v>
      </c>
      <c r="O55" s="34">
        <v>2744.69382</v>
      </c>
    </row>
    <row r="56" spans="1:15" s="12" customFormat="1" ht="9" customHeight="1">
      <c r="A56" s="35"/>
      <c r="B56" s="36"/>
      <c r="C56" s="37"/>
      <c r="D56" s="37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</row>
    <row r="57" spans="1:15" s="12" customFormat="1" ht="18" customHeight="1">
      <c r="A57" s="31" t="s">
        <v>7</v>
      </c>
      <c r="B57" s="32" t="s">
        <v>8</v>
      </c>
      <c r="C57" s="33">
        <f aca="true" t="shared" si="6" ref="C57:H57">SUM(C58:C101)</f>
        <v>179246.67055000004</v>
      </c>
      <c r="D57" s="33">
        <f t="shared" si="6"/>
        <v>14038.069880000003</v>
      </c>
      <c r="E57" s="33">
        <f t="shared" si="6"/>
        <v>14235.675</v>
      </c>
      <c r="F57" s="33">
        <f t="shared" si="6"/>
        <v>13313.491730000003</v>
      </c>
      <c r="G57" s="33">
        <f t="shared" si="6"/>
        <v>14777.715989999995</v>
      </c>
      <c r="H57" s="33">
        <f t="shared" si="6"/>
        <v>14336.456540000001</v>
      </c>
      <c r="I57" s="33">
        <f aca="true" t="shared" si="7" ref="I57:N57">SUM(I58:I101)</f>
        <v>13688.851920000001</v>
      </c>
      <c r="J57" s="33">
        <f t="shared" si="7"/>
        <v>15741.897179999996</v>
      </c>
      <c r="K57" s="33">
        <f t="shared" si="7"/>
        <v>13952.169480000002</v>
      </c>
      <c r="L57" s="33">
        <f t="shared" si="7"/>
        <v>15086.181470000001</v>
      </c>
      <c r="M57" s="33">
        <f t="shared" si="7"/>
        <v>18534.554970000005</v>
      </c>
      <c r="N57" s="33">
        <f t="shared" si="7"/>
        <v>16955.4372</v>
      </c>
      <c r="O57" s="33">
        <f>SUM(O58:O101)</f>
        <v>14586.16919</v>
      </c>
    </row>
    <row r="58" spans="1:15" ht="12.75">
      <c r="A58" s="25"/>
      <c r="B58" s="23" t="s">
        <v>119</v>
      </c>
      <c r="C58" s="13">
        <f>SUM(D58:O58)</f>
        <v>380.61999999999995</v>
      </c>
      <c r="D58" s="13">
        <v>11.56185</v>
      </c>
      <c r="E58" s="24">
        <v>8.11941</v>
      </c>
      <c r="F58" s="24">
        <v>11.182120000000001</v>
      </c>
      <c r="G58" s="24">
        <v>13.18293</v>
      </c>
      <c r="H58" s="24">
        <v>12.066709999999999</v>
      </c>
      <c r="I58" s="24">
        <v>15.784049999999999</v>
      </c>
      <c r="J58" s="24">
        <v>32.89462</v>
      </c>
      <c r="K58" s="24">
        <v>82.31278</v>
      </c>
      <c r="L58" s="24">
        <v>64.56304</v>
      </c>
      <c r="M58" s="24">
        <v>68.44152</v>
      </c>
      <c r="N58" s="24">
        <v>32.409</v>
      </c>
      <c r="O58" s="24">
        <v>28.10197</v>
      </c>
    </row>
    <row r="59" spans="1:15" ht="12.75">
      <c r="A59" s="25"/>
      <c r="B59" s="23" t="s">
        <v>55</v>
      </c>
      <c r="C59" s="13">
        <f aca="true" t="shared" si="8" ref="C59:C101">SUM(D59:O59)</f>
        <v>6778.5579800000005</v>
      </c>
      <c r="D59" s="13">
        <v>424.32862</v>
      </c>
      <c r="E59" s="24">
        <v>622.27712</v>
      </c>
      <c r="F59" s="24">
        <v>179.42896</v>
      </c>
      <c r="G59" s="24">
        <v>161.91407</v>
      </c>
      <c r="H59" s="24">
        <v>202.11601000000002</v>
      </c>
      <c r="I59" s="24">
        <v>178.72153</v>
      </c>
      <c r="J59" s="24">
        <v>199.07091</v>
      </c>
      <c r="K59" s="24">
        <v>471.50226000000004</v>
      </c>
      <c r="L59" s="24">
        <v>861.65202</v>
      </c>
      <c r="M59" s="24">
        <v>1872.86241</v>
      </c>
      <c r="N59" s="24">
        <v>764.8690300000001</v>
      </c>
      <c r="O59" s="24">
        <v>839.8150400000001</v>
      </c>
    </row>
    <row r="60" spans="1:15" ht="12.75">
      <c r="A60" s="25"/>
      <c r="B60" s="23" t="s">
        <v>62</v>
      </c>
      <c r="C60" s="13">
        <f t="shared" si="8"/>
        <v>520.62787</v>
      </c>
      <c r="D60" s="13">
        <v>39.594629999999995</v>
      </c>
      <c r="E60" s="24">
        <v>38.34507</v>
      </c>
      <c r="F60" s="24">
        <v>52.61296</v>
      </c>
      <c r="G60" s="24">
        <v>47.36301</v>
      </c>
      <c r="H60" s="24">
        <v>43.91332</v>
      </c>
      <c r="I60" s="24">
        <v>26.797810000000002</v>
      </c>
      <c r="J60" s="24">
        <v>38.76949</v>
      </c>
      <c r="K60" s="24">
        <v>33.38123</v>
      </c>
      <c r="L60" s="24">
        <v>54.03087</v>
      </c>
      <c r="M60" s="24">
        <v>57.080330000000004</v>
      </c>
      <c r="N60" s="24">
        <v>34.23892</v>
      </c>
      <c r="O60" s="24">
        <v>54.50023</v>
      </c>
    </row>
    <row r="61" spans="1:15" ht="12.75">
      <c r="A61" s="25"/>
      <c r="B61" s="23" t="s">
        <v>67</v>
      </c>
      <c r="C61" s="13">
        <f t="shared" si="8"/>
        <v>4685.993219999999</v>
      </c>
      <c r="D61" s="13">
        <v>349.67172999999997</v>
      </c>
      <c r="E61" s="24">
        <v>419.59628999999995</v>
      </c>
      <c r="F61" s="24">
        <v>439.83317</v>
      </c>
      <c r="G61" s="24">
        <v>464.19935</v>
      </c>
      <c r="H61" s="24">
        <v>315.22264</v>
      </c>
      <c r="I61" s="24">
        <v>341.00021000000004</v>
      </c>
      <c r="J61" s="24">
        <v>351.29389000000003</v>
      </c>
      <c r="K61" s="24">
        <v>308.99079</v>
      </c>
      <c r="L61" s="24">
        <v>417.07734999999997</v>
      </c>
      <c r="M61" s="24">
        <v>496.83312</v>
      </c>
      <c r="N61" s="24">
        <v>392.88512</v>
      </c>
      <c r="O61" s="24">
        <v>389.38956</v>
      </c>
    </row>
    <row r="62" spans="1:15" ht="12.75">
      <c r="A62" s="25"/>
      <c r="B62" s="23" t="s">
        <v>90</v>
      </c>
      <c r="C62" s="13">
        <f t="shared" si="8"/>
        <v>96.62541999999999</v>
      </c>
      <c r="D62" s="13">
        <v>9.00242</v>
      </c>
      <c r="E62" s="24">
        <v>10.3401</v>
      </c>
      <c r="F62" s="24">
        <v>4.3725</v>
      </c>
      <c r="G62" s="24">
        <v>10.75835</v>
      </c>
      <c r="H62" s="24">
        <v>8.30006</v>
      </c>
      <c r="I62" s="24">
        <v>2.95046</v>
      </c>
      <c r="J62" s="24">
        <v>17.26756</v>
      </c>
      <c r="K62" s="24">
        <v>5.4669300000000005</v>
      </c>
      <c r="L62" s="24">
        <v>4.94837</v>
      </c>
      <c r="M62" s="24">
        <v>13.773579999999999</v>
      </c>
      <c r="N62" s="24">
        <v>5.20983</v>
      </c>
      <c r="O62" s="24">
        <v>4.23526</v>
      </c>
    </row>
    <row r="63" spans="1:15" ht="12.75">
      <c r="A63" s="25"/>
      <c r="B63" s="23" t="s">
        <v>100</v>
      </c>
      <c r="C63" s="13">
        <f t="shared" si="8"/>
        <v>1633.4684599999998</v>
      </c>
      <c r="D63" s="13">
        <v>182.37802</v>
      </c>
      <c r="E63" s="24">
        <v>132.17857999999998</v>
      </c>
      <c r="F63" s="24">
        <v>229.02001</v>
      </c>
      <c r="G63" s="24">
        <v>55.76139</v>
      </c>
      <c r="H63" s="24">
        <v>104.08597</v>
      </c>
      <c r="I63" s="24">
        <v>114.09439</v>
      </c>
      <c r="J63" s="24">
        <v>120.15817999999999</v>
      </c>
      <c r="K63" s="24">
        <v>163.5642</v>
      </c>
      <c r="L63" s="24">
        <v>233.10359</v>
      </c>
      <c r="M63" s="24">
        <v>78.47346</v>
      </c>
      <c r="N63" s="24">
        <v>89.39480999999999</v>
      </c>
      <c r="O63" s="24">
        <v>131.25585999999998</v>
      </c>
    </row>
    <row r="64" spans="1:15" ht="12.75">
      <c r="A64" s="25"/>
      <c r="B64" s="23" t="s">
        <v>66</v>
      </c>
      <c r="C64" s="13">
        <f t="shared" si="8"/>
        <v>642.8338600000001</v>
      </c>
      <c r="D64" s="13">
        <v>67.02033</v>
      </c>
      <c r="E64" s="24">
        <v>59.75668</v>
      </c>
      <c r="F64" s="24">
        <v>60.17109</v>
      </c>
      <c r="G64" s="24">
        <v>48.571419999999996</v>
      </c>
      <c r="H64" s="24">
        <v>58.29674</v>
      </c>
      <c r="I64" s="24">
        <v>58.05167</v>
      </c>
      <c r="J64" s="24">
        <v>51.39844</v>
      </c>
      <c r="K64" s="24">
        <v>57.00048</v>
      </c>
      <c r="L64" s="24">
        <v>34.55583</v>
      </c>
      <c r="M64" s="24">
        <v>60.970459999999996</v>
      </c>
      <c r="N64" s="24">
        <v>30.40106</v>
      </c>
      <c r="O64" s="24">
        <v>56.639660000000006</v>
      </c>
    </row>
    <row r="65" spans="1:15" ht="12.75">
      <c r="A65" s="25"/>
      <c r="B65" s="23" t="s">
        <v>103</v>
      </c>
      <c r="C65" s="13">
        <f t="shared" si="8"/>
        <v>78.0088</v>
      </c>
      <c r="D65" s="13">
        <v>5.9480200000000005</v>
      </c>
      <c r="E65" s="24">
        <v>5.949439999999999</v>
      </c>
      <c r="F65" s="24">
        <v>8.0449</v>
      </c>
      <c r="G65" s="24">
        <v>5.96351</v>
      </c>
      <c r="H65" s="24">
        <v>5.1968000000000005</v>
      </c>
      <c r="I65" s="24">
        <v>4.24161</v>
      </c>
      <c r="J65" s="24">
        <v>4.89766</v>
      </c>
      <c r="K65" s="24">
        <v>6.62958</v>
      </c>
      <c r="L65" s="24">
        <v>6.89841</v>
      </c>
      <c r="M65" s="24">
        <v>4.93244</v>
      </c>
      <c r="N65" s="24">
        <v>13.34616</v>
      </c>
      <c r="O65" s="24">
        <v>5.96027</v>
      </c>
    </row>
    <row r="66" spans="1:15" ht="12.75">
      <c r="A66" s="25"/>
      <c r="B66" s="23" t="s">
        <v>70</v>
      </c>
      <c r="C66" s="13">
        <f t="shared" si="8"/>
        <v>322.90894</v>
      </c>
      <c r="D66" s="13">
        <v>28.02929</v>
      </c>
      <c r="E66" s="24">
        <v>32.24045</v>
      </c>
      <c r="F66" s="24">
        <v>30.09135</v>
      </c>
      <c r="G66" s="24">
        <v>30.99772</v>
      </c>
      <c r="H66" s="24">
        <v>34.518699999999995</v>
      </c>
      <c r="I66" s="24">
        <v>34.13037</v>
      </c>
      <c r="J66" s="24">
        <v>23.321180000000002</v>
      </c>
      <c r="K66" s="24">
        <v>21.53077</v>
      </c>
      <c r="L66" s="24">
        <v>22.59495</v>
      </c>
      <c r="M66" s="24">
        <v>24.52497</v>
      </c>
      <c r="N66" s="24">
        <v>21.99262</v>
      </c>
      <c r="O66" s="24">
        <v>18.93657</v>
      </c>
    </row>
    <row r="67" spans="1:15" ht="12.75">
      <c r="A67" s="25"/>
      <c r="B67" s="23" t="s">
        <v>73</v>
      </c>
      <c r="C67" s="13">
        <f t="shared" si="8"/>
        <v>1060.3314200000002</v>
      </c>
      <c r="D67" s="13">
        <v>67.47552999999999</v>
      </c>
      <c r="E67" s="24">
        <v>77.52714</v>
      </c>
      <c r="F67" s="24">
        <v>56.829879999999996</v>
      </c>
      <c r="G67" s="24">
        <v>55.79189</v>
      </c>
      <c r="H67" s="24">
        <v>68.37992</v>
      </c>
      <c r="I67" s="24">
        <v>56.664919999999995</v>
      </c>
      <c r="J67" s="24">
        <v>84.05077</v>
      </c>
      <c r="K67" s="24">
        <v>96.27884</v>
      </c>
      <c r="L67" s="24">
        <v>107.10652999999999</v>
      </c>
      <c r="M67" s="24">
        <v>109.39588</v>
      </c>
      <c r="N67" s="24">
        <v>170.66788</v>
      </c>
      <c r="O67" s="24">
        <v>110.16224000000001</v>
      </c>
    </row>
    <row r="68" spans="1:15" ht="12.75">
      <c r="A68" s="25"/>
      <c r="B68" s="23" t="s">
        <v>86</v>
      </c>
      <c r="C68" s="13">
        <f t="shared" si="8"/>
        <v>47.86523</v>
      </c>
      <c r="D68" s="13">
        <v>8.92239</v>
      </c>
      <c r="E68" s="24">
        <v>2.28366</v>
      </c>
      <c r="F68" s="24">
        <v>5.54807</v>
      </c>
      <c r="G68" s="24">
        <v>0.22016</v>
      </c>
      <c r="H68" s="24">
        <v>0.19283</v>
      </c>
      <c r="I68" s="24">
        <v>0.43491</v>
      </c>
      <c r="J68" s="24">
        <v>0.18261000000000002</v>
      </c>
      <c r="K68" s="24">
        <v>4.2767</v>
      </c>
      <c r="L68" s="24">
        <v>0.3044</v>
      </c>
      <c r="M68" s="24">
        <v>6.98822</v>
      </c>
      <c r="N68" s="24">
        <v>11.63977</v>
      </c>
      <c r="O68" s="24">
        <v>6.87151</v>
      </c>
    </row>
    <row r="69" spans="1:15" ht="12.75">
      <c r="A69" s="25"/>
      <c r="B69" s="23" t="s">
        <v>60</v>
      </c>
      <c r="C69" s="13">
        <f t="shared" si="8"/>
        <v>1212.9120300000002</v>
      </c>
      <c r="D69" s="13">
        <v>78.7363</v>
      </c>
      <c r="E69" s="24">
        <v>82.15850999999999</v>
      </c>
      <c r="F69" s="24">
        <v>85.83691999999999</v>
      </c>
      <c r="G69" s="24">
        <v>125.62401</v>
      </c>
      <c r="H69" s="24">
        <v>92.40689</v>
      </c>
      <c r="I69" s="24">
        <v>103.5891</v>
      </c>
      <c r="J69" s="24">
        <v>101.02409</v>
      </c>
      <c r="K69" s="24">
        <v>103.20060000000001</v>
      </c>
      <c r="L69" s="24">
        <v>112.40267999999999</v>
      </c>
      <c r="M69" s="24">
        <v>122.40060000000001</v>
      </c>
      <c r="N69" s="24">
        <v>126.07629</v>
      </c>
      <c r="O69" s="24">
        <v>79.45603999999999</v>
      </c>
    </row>
    <row r="70" spans="1:15" ht="12.75">
      <c r="A70" s="25"/>
      <c r="B70" s="23" t="s">
        <v>80</v>
      </c>
      <c r="C70" s="13">
        <f t="shared" si="8"/>
        <v>2356.23884</v>
      </c>
      <c r="D70" s="13">
        <v>198.21447</v>
      </c>
      <c r="E70" s="24">
        <v>204.06148000000002</v>
      </c>
      <c r="F70" s="24">
        <v>211.76398999999998</v>
      </c>
      <c r="G70" s="24">
        <v>209.98392</v>
      </c>
      <c r="H70" s="24">
        <v>248.9899</v>
      </c>
      <c r="I70" s="24">
        <v>191.18117999999998</v>
      </c>
      <c r="J70" s="24">
        <v>202.43399</v>
      </c>
      <c r="K70" s="24">
        <v>163.32614</v>
      </c>
      <c r="L70" s="24">
        <v>184.23578</v>
      </c>
      <c r="M70" s="24">
        <v>190.65264000000002</v>
      </c>
      <c r="N70" s="24">
        <v>184.68407000000002</v>
      </c>
      <c r="O70" s="24">
        <v>166.71128</v>
      </c>
    </row>
    <row r="71" spans="1:15" ht="12.75">
      <c r="A71" s="25"/>
      <c r="B71" s="23" t="s">
        <v>72</v>
      </c>
      <c r="C71" s="13">
        <f t="shared" si="8"/>
        <v>4777.275459999999</v>
      </c>
      <c r="D71" s="13">
        <v>268.74739</v>
      </c>
      <c r="E71" s="24">
        <v>508.24694</v>
      </c>
      <c r="F71" s="24">
        <v>361.86535</v>
      </c>
      <c r="G71" s="24">
        <v>451.63349</v>
      </c>
      <c r="H71" s="24">
        <v>351.17034</v>
      </c>
      <c r="I71" s="24">
        <v>303.46478</v>
      </c>
      <c r="J71" s="24">
        <v>392.2385</v>
      </c>
      <c r="K71" s="24">
        <v>366.7228</v>
      </c>
      <c r="L71" s="24">
        <v>310.14301</v>
      </c>
      <c r="M71" s="24">
        <v>486.73288</v>
      </c>
      <c r="N71" s="24">
        <v>497.25640999999996</v>
      </c>
      <c r="O71" s="24">
        <v>479.05357</v>
      </c>
    </row>
    <row r="72" spans="1:15" ht="12.75">
      <c r="A72" s="25"/>
      <c r="B72" s="23" t="s">
        <v>53</v>
      </c>
      <c r="C72" s="13">
        <f t="shared" si="8"/>
        <v>2647.59096</v>
      </c>
      <c r="D72" s="13">
        <v>201.24328</v>
      </c>
      <c r="E72" s="24">
        <v>228.09049</v>
      </c>
      <c r="F72" s="24">
        <v>185.45093</v>
      </c>
      <c r="G72" s="24">
        <v>218.16403</v>
      </c>
      <c r="H72" s="24">
        <v>218.03381</v>
      </c>
      <c r="I72" s="24">
        <v>177.69147</v>
      </c>
      <c r="J72" s="24">
        <v>203.5084</v>
      </c>
      <c r="K72" s="24">
        <v>242.65192000000002</v>
      </c>
      <c r="L72" s="24">
        <v>164.13094</v>
      </c>
      <c r="M72" s="24">
        <v>260.54843</v>
      </c>
      <c r="N72" s="24">
        <v>265.03202000000005</v>
      </c>
      <c r="O72" s="24">
        <v>283.04524</v>
      </c>
    </row>
    <row r="73" spans="1:15" ht="12.75">
      <c r="A73" s="25"/>
      <c r="B73" s="23" t="s">
        <v>101</v>
      </c>
      <c r="C73" s="13">
        <f t="shared" si="8"/>
        <v>940.74774</v>
      </c>
      <c r="D73" s="13">
        <v>49.23728</v>
      </c>
      <c r="E73" s="24">
        <v>69.55530999999999</v>
      </c>
      <c r="F73" s="24">
        <v>96.80464</v>
      </c>
      <c r="G73" s="24">
        <v>57.8045</v>
      </c>
      <c r="H73" s="24">
        <v>59.218309999999995</v>
      </c>
      <c r="I73" s="24">
        <v>46.369</v>
      </c>
      <c r="J73" s="24">
        <v>105.07800999999999</v>
      </c>
      <c r="K73" s="24">
        <v>82.6511</v>
      </c>
      <c r="L73" s="24">
        <v>144.90664999999998</v>
      </c>
      <c r="M73" s="24">
        <v>74.14277</v>
      </c>
      <c r="N73" s="24">
        <v>102.26286</v>
      </c>
      <c r="O73" s="24">
        <v>52.71731</v>
      </c>
    </row>
    <row r="74" spans="1:15" ht="12.75">
      <c r="A74" s="25"/>
      <c r="B74" s="23" t="s">
        <v>64</v>
      </c>
      <c r="C74" s="13">
        <f t="shared" si="8"/>
        <v>341.30596</v>
      </c>
      <c r="D74" s="13">
        <v>33.63251</v>
      </c>
      <c r="E74" s="24">
        <v>17.82151</v>
      </c>
      <c r="F74" s="24">
        <v>19.00687</v>
      </c>
      <c r="G74" s="24">
        <v>28.88934</v>
      </c>
      <c r="H74" s="24">
        <v>36.903940000000006</v>
      </c>
      <c r="I74" s="24">
        <v>17.07562</v>
      </c>
      <c r="J74" s="24">
        <v>32.75674</v>
      </c>
      <c r="K74" s="24">
        <v>20.68606</v>
      </c>
      <c r="L74" s="24">
        <v>20.76937</v>
      </c>
      <c r="M74" s="24">
        <v>46.92796</v>
      </c>
      <c r="N74" s="24">
        <v>42.02532</v>
      </c>
      <c r="O74" s="24">
        <v>24.81072</v>
      </c>
    </row>
    <row r="75" spans="1:15" ht="12.75">
      <c r="A75" s="25"/>
      <c r="B75" s="23" t="s">
        <v>97</v>
      </c>
      <c r="C75" s="13">
        <f t="shared" si="8"/>
        <v>1798.73364</v>
      </c>
      <c r="D75" s="13">
        <v>126.00611</v>
      </c>
      <c r="E75" s="24">
        <v>148.28991</v>
      </c>
      <c r="F75" s="24">
        <v>160.98929</v>
      </c>
      <c r="G75" s="24">
        <v>216.46735999999999</v>
      </c>
      <c r="H75" s="24">
        <v>176.27058</v>
      </c>
      <c r="I75" s="24">
        <v>100.10289999999999</v>
      </c>
      <c r="J75" s="24">
        <v>179.55875</v>
      </c>
      <c r="K75" s="24">
        <v>123.14065</v>
      </c>
      <c r="L75" s="24">
        <v>182.92007999999998</v>
      </c>
      <c r="M75" s="24">
        <v>158.5246</v>
      </c>
      <c r="N75" s="24">
        <v>113.16999</v>
      </c>
      <c r="O75" s="24">
        <v>113.29342</v>
      </c>
    </row>
    <row r="76" spans="1:15" ht="12.75">
      <c r="A76" s="25"/>
      <c r="B76" s="23" t="s">
        <v>124</v>
      </c>
      <c r="C76" s="13">
        <f t="shared" si="8"/>
        <v>823.8828700000001</v>
      </c>
      <c r="D76" s="13">
        <v>35.221019999999996</v>
      </c>
      <c r="E76" s="24">
        <v>87.96399000000001</v>
      </c>
      <c r="F76" s="24">
        <v>46.11365</v>
      </c>
      <c r="G76" s="24">
        <v>61.75738</v>
      </c>
      <c r="H76" s="24">
        <v>74.07611999999999</v>
      </c>
      <c r="I76" s="24">
        <v>79.44645</v>
      </c>
      <c r="J76" s="24">
        <v>54.45306</v>
      </c>
      <c r="K76" s="24">
        <v>102.82408</v>
      </c>
      <c r="L76" s="24">
        <v>119.85162</v>
      </c>
      <c r="M76" s="24">
        <v>40.14566000000001</v>
      </c>
      <c r="N76" s="24">
        <v>95.84046000000001</v>
      </c>
      <c r="O76" s="24">
        <v>26.18938</v>
      </c>
    </row>
    <row r="77" spans="1:15" ht="12.75">
      <c r="A77" s="25"/>
      <c r="B77" s="23" t="s">
        <v>89</v>
      </c>
      <c r="C77" s="13">
        <f t="shared" si="8"/>
        <v>207.12032000000002</v>
      </c>
      <c r="D77" s="13">
        <v>17.44211</v>
      </c>
      <c r="E77" s="24">
        <v>13.99586</v>
      </c>
      <c r="F77" s="24">
        <v>10.04732</v>
      </c>
      <c r="G77" s="24">
        <v>15.71406</v>
      </c>
      <c r="H77" s="24">
        <v>11.84891</v>
      </c>
      <c r="I77" s="24">
        <v>17.27524</v>
      </c>
      <c r="J77" s="24">
        <v>18.036630000000002</v>
      </c>
      <c r="K77" s="24">
        <v>25.04297</v>
      </c>
      <c r="L77" s="24">
        <v>28.93408</v>
      </c>
      <c r="M77" s="24">
        <v>15.617790000000001</v>
      </c>
      <c r="N77" s="24">
        <v>17.68852</v>
      </c>
      <c r="O77" s="24">
        <v>15.47683</v>
      </c>
    </row>
    <row r="78" spans="1:15" ht="12.75">
      <c r="A78" s="25"/>
      <c r="B78" s="23" t="s">
        <v>123</v>
      </c>
      <c r="C78" s="13">
        <f t="shared" si="8"/>
        <v>20765.203820000002</v>
      </c>
      <c r="D78" s="13">
        <v>1512.01024</v>
      </c>
      <c r="E78" s="24">
        <v>1389.23983</v>
      </c>
      <c r="F78" s="24">
        <v>1575.9618400000002</v>
      </c>
      <c r="G78" s="24">
        <v>1861.5284299999998</v>
      </c>
      <c r="H78" s="24">
        <v>1733.90238</v>
      </c>
      <c r="I78" s="24">
        <v>1827.28575</v>
      </c>
      <c r="J78" s="24">
        <v>2160.8376000000003</v>
      </c>
      <c r="K78" s="24">
        <v>1801.5205700000001</v>
      </c>
      <c r="L78" s="24">
        <v>1871.3709199999998</v>
      </c>
      <c r="M78" s="24">
        <v>1873.6613799999998</v>
      </c>
      <c r="N78" s="24">
        <v>1631.37199</v>
      </c>
      <c r="O78" s="24">
        <v>1526.51289</v>
      </c>
    </row>
    <row r="79" spans="1:15" ht="12.75">
      <c r="A79" s="25"/>
      <c r="B79" s="23" t="s">
        <v>61</v>
      </c>
      <c r="C79" s="13">
        <f t="shared" si="8"/>
        <v>780.8746799999999</v>
      </c>
      <c r="D79" s="13">
        <v>106.40445</v>
      </c>
      <c r="E79" s="24">
        <v>57.668</v>
      </c>
      <c r="F79" s="24">
        <v>39.186</v>
      </c>
      <c r="G79" s="24">
        <v>51.100559999999994</v>
      </c>
      <c r="H79" s="24">
        <v>38.16461</v>
      </c>
      <c r="I79" s="24">
        <v>23.524540000000002</v>
      </c>
      <c r="J79" s="24">
        <v>59.36936</v>
      </c>
      <c r="K79" s="24">
        <v>36.60821</v>
      </c>
      <c r="L79" s="24">
        <v>83.65324000000001</v>
      </c>
      <c r="M79" s="24">
        <v>92.4651</v>
      </c>
      <c r="N79" s="24">
        <v>64.84619</v>
      </c>
      <c r="O79" s="24">
        <v>127.88441999999999</v>
      </c>
    </row>
    <row r="80" spans="1:15" ht="12.75">
      <c r="A80" s="25"/>
      <c r="B80" s="23" t="s">
        <v>65</v>
      </c>
      <c r="C80" s="13">
        <f t="shared" si="8"/>
        <v>580.78729</v>
      </c>
      <c r="D80" s="13">
        <v>93.07491</v>
      </c>
      <c r="E80" s="24">
        <v>74.46349000000001</v>
      </c>
      <c r="F80" s="24">
        <v>10.13137</v>
      </c>
      <c r="G80" s="24">
        <v>70.65856</v>
      </c>
      <c r="H80" s="24">
        <v>17.9953</v>
      </c>
      <c r="I80" s="24">
        <v>14.739</v>
      </c>
      <c r="J80" s="24">
        <v>15.387139999999999</v>
      </c>
      <c r="K80" s="24">
        <v>23.942040000000002</v>
      </c>
      <c r="L80" s="24">
        <v>62.39562</v>
      </c>
      <c r="M80" s="24">
        <v>91.87625</v>
      </c>
      <c r="N80" s="24">
        <v>51.517309999999995</v>
      </c>
      <c r="O80" s="24">
        <v>54.606300000000005</v>
      </c>
    </row>
    <row r="81" spans="1:15" ht="12.75">
      <c r="A81" s="25"/>
      <c r="B81" s="23" t="s">
        <v>52</v>
      </c>
      <c r="C81" s="13">
        <f t="shared" si="8"/>
        <v>1903.36642</v>
      </c>
      <c r="D81" s="13">
        <v>193.61061999999998</v>
      </c>
      <c r="E81" s="24">
        <v>276.20689</v>
      </c>
      <c r="F81" s="24">
        <v>99.84555999999999</v>
      </c>
      <c r="G81" s="24">
        <v>126.91555</v>
      </c>
      <c r="H81" s="24">
        <v>78.66091</v>
      </c>
      <c r="I81" s="24">
        <v>74.53009</v>
      </c>
      <c r="J81" s="24">
        <v>115.35865</v>
      </c>
      <c r="K81" s="24">
        <v>117.89797999999999</v>
      </c>
      <c r="L81" s="24">
        <v>99.52964</v>
      </c>
      <c r="M81" s="24">
        <v>161.6532</v>
      </c>
      <c r="N81" s="24">
        <v>202.80558</v>
      </c>
      <c r="O81" s="24">
        <v>356.35175</v>
      </c>
    </row>
    <row r="82" spans="1:15" ht="12.75">
      <c r="A82" s="25"/>
      <c r="B82" s="23" t="s">
        <v>68</v>
      </c>
      <c r="C82" s="13">
        <f t="shared" si="8"/>
        <v>2396.3940500000003</v>
      </c>
      <c r="D82" s="13">
        <v>203.49255</v>
      </c>
      <c r="E82" s="24">
        <v>301.2289</v>
      </c>
      <c r="F82" s="24">
        <v>196.04395000000002</v>
      </c>
      <c r="G82" s="24">
        <v>114.50287</v>
      </c>
      <c r="H82" s="24">
        <v>162.27555999999998</v>
      </c>
      <c r="I82" s="24">
        <v>62.90861</v>
      </c>
      <c r="J82" s="24">
        <v>350.04111</v>
      </c>
      <c r="K82" s="24">
        <v>183.81014000000002</v>
      </c>
      <c r="L82" s="24">
        <v>132.59283</v>
      </c>
      <c r="M82" s="24">
        <v>158.99774</v>
      </c>
      <c r="N82" s="24">
        <v>285.12622</v>
      </c>
      <c r="O82" s="24">
        <v>245.37357</v>
      </c>
    </row>
    <row r="83" spans="1:15" ht="12.75">
      <c r="A83" s="25"/>
      <c r="B83" s="23" t="s">
        <v>87</v>
      </c>
      <c r="C83" s="13">
        <f t="shared" si="8"/>
        <v>283.67481999999995</v>
      </c>
      <c r="D83" s="13">
        <v>19.29824</v>
      </c>
      <c r="E83" s="24">
        <v>23.16818</v>
      </c>
      <c r="F83" s="24">
        <v>23.468169999999997</v>
      </c>
      <c r="G83" s="24">
        <v>15.98637</v>
      </c>
      <c r="H83" s="24">
        <v>17.78352</v>
      </c>
      <c r="I83" s="24">
        <v>28.24562</v>
      </c>
      <c r="J83" s="24">
        <v>35.9236</v>
      </c>
      <c r="K83" s="24">
        <v>31.253349999999998</v>
      </c>
      <c r="L83" s="24">
        <v>16.58534</v>
      </c>
      <c r="M83" s="24">
        <v>25.24684</v>
      </c>
      <c r="N83" s="24">
        <v>25.18186</v>
      </c>
      <c r="O83" s="24">
        <v>21.53373</v>
      </c>
    </row>
    <row r="84" spans="1:15" ht="12.75">
      <c r="A84" s="25"/>
      <c r="B84" s="23" t="s">
        <v>113</v>
      </c>
      <c r="C84" s="13">
        <f t="shared" si="8"/>
        <v>485.27802</v>
      </c>
      <c r="D84" s="13">
        <v>66.40853999999999</v>
      </c>
      <c r="E84" s="24">
        <v>50.47551</v>
      </c>
      <c r="F84" s="24">
        <v>27.98753</v>
      </c>
      <c r="G84" s="24">
        <v>31.56423</v>
      </c>
      <c r="H84" s="24">
        <v>35.121199999999995</v>
      </c>
      <c r="I84" s="24">
        <v>44.66224</v>
      </c>
      <c r="J84" s="24">
        <v>34.47118</v>
      </c>
      <c r="K84" s="24">
        <v>43.60474</v>
      </c>
      <c r="L84" s="24">
        <v>56.67335</v>
      </c>
      <c r="M84" s="24">
        <v>37.98596</v>
      </c>
      <c r="N84" s="24">
        <v>41.08847</v>
      </c>
      <c r="O84" s="24">
        <v>15.23507</v>
      </c>
    </row>
    <row r="85" spans="1:15" ht="12.75">
      <c r="A85" s="25"/>
      <c r="B85" s="23" t="s">
        <v>58</v>
      </c>
      <c r="C85" s="13">
        <f t="shared" si="8"/>
        <v>21847.74558</v>
      </c>
      <c r="D85" s="13">
        <v>1767.83189</v>
      </c>
      <c r="E85" s="24">
        <v>1402.75187</v>
      </c>
      <c r="F85" s="24">
        <v>1504.2598600000001</v>
      </c>
      <c r="G85" s="24">
        <v>1899.56016</v>
      </c>
      <c r="H85" s="24">
        <v>1895.9518500000001</v>
      </c>
      <c r="I85" s="24">
        <v>1605.9977900000001</v>
      </c>
      <c r="J85" s="24">
        <v>2339.25969</v>
      </c>
      <c r="K85" s="24">
        <v>1622.4143000000001</v>
      </c>
      <c r="L85" s="24">
        <v>1894.5335400000001</v>
      </c>
      <c r="M85" s="24">
        <v>2280.64849</v>
      </c>
      <c r="N85" s="24">
        <v>2168.04888</v>
      </c>
      <c r="O85" s="24">
        <v>1466.48726</v>
      </c>
    </row>
    <row r="86" spans="1:15" ht="12.75">
      <c r="A86" s="25"/>
      <c r="B86" s="23" t="s">
        <v>57</v>
      </c>
      <c r="C86" s="13">
        <f t="shared" si="8"/>
        <v>3460.9912000000004</v>
      </c>
      <c r="D86" s="13">
        <v>239.01366000000002</v>
      </c>
      <c r="E86" s="24">
        <v>252.64195</v>
      </c>
      <c r="F86" s="24">
        <v>249.83098</v>
      </c>
      <c r="G86" s="24">
        <v>303.76413</v>
      </c>
      <c r="H86" s="24">
        <v>378.38297</v>
      </c>
      <c r="I86" s="24">
        <v>302.88849</v>
      </c>
      <c r="J86" s="24">
        <v>275.74777</v>
      </c>
      <c r="K86" s="24">
        <v>259.87664</v>
      </c>
      <c r="L86" s="24">
        <v>315.30647999999997</v>
      </c>
      <c r="M86" s="24">
        <v>311.64733</v>
      </c>
      <c r="N86" s="24">
        <v>304.49231</v>
      </c>
      <c r="O86" s="24">
        <v>267.39849</v>
      </c>
    </row>
    <row r="87" spans="1:15" ht="12.75">
      <c r="A87" s="25"/>
      <c r="B87" s="23" t="s">
        <v>102</v>
      </c>
      <c r="C87" s="13">
        <f t="shared" si="8"/>
        <v>166.24209</v>
      </c>
      <c r="D87" s="13">
        <v>11.572610000000001</v>
      </c>
      <c r="E87" s="24">
        <v>14.5539</v>
      </c>
      <c r="F87" s="24">
        <v>11.609110000000001</v>
      </c>
      <c r="G87" s="24">
        <v>14.09605</v>
      </c>
      <c r="H87" s="24">
        <v>14.52469</v>
      </c>
      <c r="I87" s="24">
        <v>13.00222</v>
      </c>
      <c r="J87" s="24">
        <v>13.60473</v>
      </c>
      <c r="K87" s="24">
        <v>15.259649999999999</v>
      </c>
      <c r="L87" s="24">
        <v>14.26008</v>
      </c>
      <c r="M87" s="24">
        <v>14.032440000000001</v>
      </c>
      <c r="N87" s="24">
        <v>14.67208</v>
      </c>
      <c r="O87" s="24">
        <v>15.054530000000002</v>
      </c>
    </row>
    <row r="88" spans="1:15" ht="12.75">
      <c r="A88" s="25"/>
      <c r="B88" s="23" t="s">
        <v>109</v>
      </c>
      <c r="C88" s="13">
        <f t="shared" si="8"/>
        <v>6317.31585</v>
      </c>
      <c r="D88" s="13">
        <v>476.69082000000003</v>
      </c>
      <c r="E88" s="24">
        <v>410.79301</v>
      </c>
      <c r="F88" s="24">
        <v>293.78681</v>
      </c>
      <c r="G88" s="24">
        <v>439.18690999999995</v>
      </c>
      <c r="H88" s="24">
        <v>393.63164</v>
      </c>
      <c r="I88" s="24">
        <v>461.19736</v>
      </c>
      <c r="J88" s="24">
        <v>438.03759</v>
      </c>
      <c r="K88" s="24">
        <v>465.75657</v>
      </c>
      <c r="L88" s="24">
        <v>633.7999</v>
      </c>
      <c r="M88" s="24">
        <v>949.21128</v>
      </c>
      <c r="N88" s="24">
        <v>768.87255</v>
      </c>
      <c r="O88" s="24">
        <v>586.35141</v>
      </c>
    </row>
    <row r="89" spans="1:15" ht="12.75">
      <c r="A89" s="25"/>
      <c r="B89" s="23" t="s">
        <v>125</v>
      </c>
      <c r="C89" s="13">
        <f t="shared" si="8"/>
        <v>3245.67726</v>
      </c>
      <c r="D89" s="13">
        <v>333.547</v>
      </c>
      <c r="E89" s="24">
        <v>248.52420999999998</v>
      </c>
      <c r="F89" s="24">
        <v>196.93542000000002</v>
      </c>
      <c r="G89" s="24">
        <v>281.69005</v>
      </c>
      <c r="H89" s="24">
        <v>277.12178</v>
      </c>
      <c r="I89" s="24">
        <v>272.16233</v>
      </c>
      <c r="J89" s="24">
        <v>312.63484000000005</v>
      </c>
      <c r="K89" s="24">
        <v>220.34117999999998</v>
      </c>
      <c r="L89" s="24">
        <v>179.96792000000002</v>
      </c>
      <c r="M89" s="24">
        <v>474.07541</v>
      </c>
      <c r="N89" s="24">
        <v>239.29818</v>
      </c>
      <c r="O89" s="24">
        <v>209.37894</v>
      </c>
    </row>
    <row r="90" spans="1:15" ht="12.75">
      <c r="A90" s="25"/>
      <c r="B90" s="23" t="s">
        <v>85</v>
      </c>
      <c r="C90" s="13">
        <f t="shared" si="8"/>
        <v>3615.55979</v>
      </c>
      <c r="D90" s="13">
        <v>304.85711</v>
      </c>
      <c r="E90" s="24">
        <v>314.04540999999995</v>
      </c>
      <c r="F90" s="24">
        <v>267.41853000000003</v>
      </c>
      <c r="G90" s="24">
        <v>378.12565</v>
      </c>
      <c r="H90" s="24">
        <v>333.52423999999996</v>
      </c>
      <c r="I90" s="24">
        <v>324.61468</v>
      </c>
      <c r="J90" s="24">
        <v>281.90425</v>
      </c>
      <c r="K90" s="24">
        <v>289.25516999999996</v>
      </c>
      <c r="L90" s="24">
        <v>284.80723</v>
      </c>
      <c r="M90" s="24">
        <v>278.36306</v>
      </c>
      <c r="N90" s="24">
        <v>341.95766</v>
      </c>
      <c r="O90" s="24">
        <v>216.68679999999998</v>
      </c>
    </row>
    <row r="91" spans="1:15" ht="12.75">
      <c r="A91" s="25"/>
      <c r="B91" s="23" t="s">
        <v>99</v>
      </c>
      <c r="C91" s="13">
        <f t="shared" si="8"/>
        <v>3076.4994</v>
      </c>
      <c r="D91" s="13">
        <v>245.98236</v>
      </c>
      <c r="E91" s="24">
        <v>208.104</v>
      </c>
      <c r="F91" s="24">
        <v>192.55014000000003</v>
      </c>
      <c r="G91" s="24">
        <v>266.52337</v>
      </c>
      <c r="H91" s="24">
        <v>198.43992</v>
      </c>
      <c r="I91" s="24">
        <v>253.17371</v>
      </c>
      <c r="J91" s="24">
        <v>256.19063</v>
      </c>
      <c r="K91" s="24">
        <v>271.04359000000005</v>
      </c>
      <c r="L91" s="24">
        <v>297.3007</v>
      </c>
      <c r="M91" s="24">
        <v>352.21277000000003</v>
      </c>
      <c r="N91" s="24">
        <v>240.80334</v>
      </c>
      <c r="O91" s="24">
        <v>294.17487</v>
      </c>
    </row>
    <row r="92" spans="1:15" ht="12.75">
      <c r="A92" s="25"/>
      <c r="B92" s="23" t="s">
        <v>56</v>
      </c>
      <c r="C92" s="13">
        <f t="shared" si="8"/>
        <v>2375.7861599999997</v>
      </c>
      <c r="D92" s="13">
        <v>248.84351999999998</v>
      </c>
      <c r="E92" s="24">
        <v>171.65323999999998</v>
      </c>
      <c r="F92" s="24">
        <v>165.13154999999998</v>
      </c>
      <c r="G92" s="24">
        <v>197.82189000000002</v>
      </c>
      <c r="H92" s="24">
        <v>173.33669</v>
      </c>
      <c r="I92" s="24">
        <v>246.3176</v>
      </c>
      <c r="J92" s="24">
        <v>249.88017000000002</v>
      </c>
      <c r="K92" s="24">
        <v>173.3314</v>
      </c>
      <c r="L92" s="24">
        <v>192.14549</v>
      </c>
      <c r="M92" s="24">
        <v>200.99732</v>
      </c>
      <c r="N92" s="24">
        <v>202.63381</v>
      </c>
      <c r="O92" s="24">
        <v>153.69348000000002</v>
      </c>
    </row>
    <row r="93" spans="1:15" ht="12.75">
      <c r="A93" s="25"/>
      <c r="B93" s="23" t="s">
        <v>69</v>
      </c>
      <c r="C93" s="13">
        <f t="shared" si="8"/>
        <v>996.5616</v>
      </c>
      <c r="D93" s="13">
        <v>81.04692999999999</v>
      </c>
      <c r="E93" s="24">
        <v>31.79939</v>
      </c>
      <c r="F93" s="24">
        <v>74.26783</v>
      </c>
      <c r="G93" s="24">
        <v>126.11791000000001</v>
      </c>
      <c r="H93" s="24">
        <v>76.44333</v>
      </c>
      <c r="I93" s="24">
        <v>101.38513999999999</v>
      </c>
      <c r="J93" s="24">
        <v>77.91189999999999</v>
      </c>
      <c r="K93" s="24">
        <v>78.39317999999999</v>
      </c>
      <c r="L93" s="24">
        <v>37.00975</v>
      </c>
      <c r="M93" s="24">
        <v>91.29504</v>
      </c>
      <c r="N93" s="24">
        <v>63.65446</v>
      </c>
      <c r="O93" s="24">
        <v>157.23674</v>
      </c>
    </row>
    <row r="94" spans="1:15" ht="12.75">
      <c r="A94" s="25"/>
      <c r="B94" s="23" t="s">
        <v>59</v>
      </c>
      <c r="C94" s="13">
        <f t="shared" si="8"/>
        <v>2198.3416999999995</v>
      </c>
      <c r="D94" s="13">
        <v>225.87464000000003</v>
      </c>
      <c r="E94" s="24">
        <v>165.28123000000002</v>
      </c>
      <c r="F94" s="24">
        <v>196.21535</v>
      </c>
      <c r="G94" s="24">
        <v>236.31116</v>
      </c>
      <c r="H94" s="24">
        <v>134.66334</v>
      </c>
      <c r="I94" s="24">
        <v>207.2113</v>
      </c>
      <c r="J94" s="24">
        <v>221.81889999999999</v>
      </c>
      <c r="K94" s="24">
        <v>195.8468</v>
      </c>
      <c r="L94" s="24">
        <v>155.57785</v>
      </c>
      <c r="M94" s="24">
        <v>143.81038</v>
      </c>
      <c r="N94" s="24">
        <v>199.28788</v>
      </c>
      <c r="O94" s="24">
        <v>116.44287</v>
      </c>
    </row>
    <row r="95" spans="1:15" ht="12.75">
      <c r="A95" s="25"/>
      <c r="B95" s="23" t="s">
        <v>110</v>
      </c>
      <c r="C95" s="13">
        <f t="shared" si="8"/>
        <v>73.27041</v>
      </c>
      <c r="D95" s="13">
        <v>10.782879999999999</v>
      </c>
      <c r="E95" s="24">
        <v>4.6285</v>
      </c>
      <c r="F95" s="24">
        <v>5.88237</v>
      </c>
      <c r="G95" s="24">
        <v>3.82108</v>
      </c>
      <c r="H95" s="24">
        <v>7.33946</v>
      </c>
      <c r="I95" s="24">
        <v>10.64275</v>
      </c>
      <c r="J95" s="24">
        <v>6.146109999999999</v>
      </c>
      <c r="K95" s="24">
        <v>2.8110399999999998</v>
      </c>
      <c r="L95" s="24">
        <v>3.24623</v>
      </c>
      <c r="M95" s="24">
        <v>3.0949400000000002</v>
      </c>
      <c r="N95" s="24">
        <v>7.94685</v>
      </c>
      <c r="O95" s="24">
        <v>6.9281999999999995</v>
      </c>
    </row>
    <row r="96" spans="1:15" ht="12.75">
      <c r="A96" s="25"/>
      <c r="B96" s="23" t="s">
        <v>54</v>
      </c>
      <c r="C96" s="13">
        <f t="shared" si="8"/>
        <v>9939.928399999999</v>
      </c>
      <c r="D96" s="13">
        <v>1104.9975900000002</v>
      </c>
      <c r="E96" s="24">
        <v>933.9614</v>
      </c>
      <c r="F96" s="24">
        <v>778.09777</v>
      </c>
      <c r="G96" s="24">
        <v>793.87913</v>
      </c>
      <c r="H96" s="24">
        <v>735.92515</v>
      </c>
      <c r="I96" s="24">
        <v>945.44497</v>
      </c>
      <c r="J96" s="24">
        <v>955.66811</v>
      </c>
      <c r="K96" s="24">
        <v>776.11136</v>
      </c>
      <c r="L96" s="24">
        <v>749.68935</v>
      </c>
      <c r="M96" s="24">
        <v>784.3926899999999</v>
      </c>
      <c r="N96" s="24">
        <v>776.7308</v>
      </c>
      <c r="O96" s="24">
        <v>605.03008</v>
      </c>
    </row>
    <row r="97" spans="1:15" ht="12.75">
      <c r="A97" s="25"/>
      <c r="B97" s="23" t="s">
        <v>88</v>
      </c>
      <c r="C97" s="13">
        <f t="shared" si="8"/>
        <v>199.25096</v>
      </c>
      <c r="D97" s="13">
        <v>25.44413</v>
      </c>
      <c r="E97" s="24">
        <v>10.79234</v>
      </c>
      <c r="F97" s="24">
        <v>17.64905</v>
      </c>
      <c r="G97" s="24">
        <v>14.960420000000001</v>
      </c>
      <c r="H97" s="24">
        <v>30.82953</v>
      </c>
      <c r="I97" s="24">
        <v>8.85784</v>
      </c>
      <c r="J97" s="24">
        <v>13.12734</v>
      </c>
      <c r="K97" s="24">
        <v>7.5172</v>
      </c>
      <c r="L97" s="24">
        <v>24.98429</v>
      </c>
      <c r="M97" s="24">
        <v>27.66345</v>
      </c>
      <c r="N97" s="24">
        <v>4.12895</v>
      </c>
      <c r="O97" s="24">
        <v>13.29642</v>
      </c>
    </row>
    <row r="98" spans="1:15" ht="12.75">
      <c r="A98" s="25"/>
      <c r="B98" s="23" t="s">
        <v>63</v>
      </c>
      <c r="C98" s="13">
        <f t="shared" si="8"/>
        <v>62.924130000000005</v>
      </c>
      <c r="D98" s="13">
        <v>5.70325</v>
      </c>
      <c r="E98" s="24">
        <v>3.39007</v>
      </c>
      <c r="F98" s="24">
        <v>3.26907</v>
      </c>
      <c r="G98" s="24">
        <v>1.9680499999999999</v>
      </c>
      <c r="H98" s="24">
        <v>3.62101</v>
      </c>
      <c r="I98" s="24">
        <v>7.30992</v>
      </c>
      <c r="J98" s="24">
        <v>3.1408</v>
      </c>
      <c r="K98" s="24">
        <v>5.33024</v>
      </c>
      <c r="L98" s="24">
        <v>20.231650000000002</v>
      </c>
      <c r="M98" s="24">
        <v>3.12614</v>
      </c>
      <c r="N98" s="24">
        <v>3.9066300000000003</v>
      </c>
      <c r="O98" s="24">
        <v>1.9273</v>
      </c>
    </row>
    <row r="99" spans="1:15" ht="12.75">
      <c r="A99" s="25"/>
      <c r="B99" s="23" t="s">
        <v>98</v>
      </c>
      <c r="C99" s="13">
        <f t="shared" si="8"/>
        <v>9431.074550000001</v>
      </c>
      <c r="D99" s="13">
        <v>626.01535</v>
      </c>
      <c r="E99" s="24">
        <v>774.72204</v>
      </c>
      <c r="F99" s="24">
        <v>670.1124100000001</v>
      </c>
      <c r="G99" s="24">
        <v>755.62138</v>
      </c>
      <c r="H99" s="24">
        <v>762.76213</v>
      </c>
      <c r="I99" s="24">
        <v>732.1992700000001</v>
      </c>
      <c r="J99" s="24">
        <v>657.47652</v>
      </c>
      <c r="K99" s="24">
        <v>665.4433100000001</v>
      </c>
      <c r="L99" s="24">
        <v>842.16862</v>
      </c>
      <c r="M99" s="24">
        <v>995.8391899999999</v>
      </c>
      <c r="N99" s="24">
        <v>1124.69788</v>
      </c>
      <c r="O99" s="24">
        <v>824.01645</v>
      </c>
    </row>
    <row r="100" spans="1:15" ht="12.75">
      <c r="A100" s="25"/>
      <c r="B100" s="23" t="s">
        <v>71</v>
      </c>
      <c r="C100" s="13">
        <f t="shared" si="8"/>
        <v>1134.91456</v>
      </c>
      <c r="D100" s="13">
        <v>115.43899</v>
      </c>
      <c r="E100" s="24">
        <v>56.08363</v>
      </c>
      <c r="F100" s="24">
        <v>83.42343</v>
      </c>
      <c r="G100" s="24">
        <v>66.56267999999999</v>
      </c>
      <c r="H100" s="24">
        <v>77.13383</v>
      </c>
      <c r="I100" s="24">
        <v>80.70785000000001</v>
      </c>
      <c r="J100" s="24">
        <v>104.43822</v>
      </c>
      <c r="K100" s="24">
        <v>71.00487</v>
      </c>
      <c r="L100" s="24">
        <v>103.41962</v>
      </c>
      <c r="M100" s="24">
        <v>122.70146000000001</v>
      </c>
      <c r="N100" s="24">
        <v>130.57255</v>
      </c>
      <c r="O100" s="24">
        <v>123.42742999999999</v>
      </c>
    </row>
    <row r="101" spans="1:15" ht="12.75">
      <c r="A101" s="25"/>
      <c r="B101" s="23" t="s">
        <v>51</v>
      </c>
      <c r="C101" s="13">
        <f t="shared" si="8"/>
        <v>52555.35879</v>
      </c>
      <c r="D101" s="13">
        <v>3817.7143</v>
      </c>
      <c r="E101" s="24">
        <v>4290.70007</v>
      </c>
      <c r="F101" s="24">
        <v>4375.41366</v>
      </c>
      <c r="G101" s="24">
        <v>4444.68751</v>
      </c>
      <c r="H101" s="24">
        <v>4637.713</v>
      </c>
      <c r="I101" s="24">
        <v>4170.77518</v>
      </c>
      <c r="J101" s="24">
        <v>4551.12749</v>
      </c>
      <c r="K101" s="24">
        <v>4112.61507</v>
      </c>
      <c r="L101" s="24">
        <v>3939.80226</v>
      </c>
      <c r="M101" s="24">
        <v>4869.587390000001</v>
      </c>
      <c r="N101" s="24">
        <v>5050.70463</v>
      </c>
      <c r="O101" s="24">
        <v>4294.518230000001</v>
      </c>
    </row>
    <row r="102" spans="1:15" ht="12.75">
      <c r="A102" s="18"/>
      <c r="B102" s="16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</row>
    <row r="103" spans="1:15" s="3" customFormat="1" ht="8.25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ht="14.25" customHeight="1">
      <c r="A104" s="8" t="s">
        <v>17</v>
      </c>
      <c r="B104" s="10" t="s">
        <v>9</v>
      </c>
      <c r="C104" s="9">
        <f aca="true" t="shared" si="9" ref="C104:H104">+C106+C118+C120</f>
        <v>74654.5251</v>
      </c>
      <c r="D104" s="9">
        <f t="shared" si="9"/>
        <v>5579.7392</v>
      </c>
      <c r="E104" s="9">
        <f t="shared" si="9"/>
        <v>5615.51296</v>
      </c>
      <c r="F104" s="9">
        <f t="shared" si="9"/>
        <v>5112.05272</v>
      </c>
      <c r="G104" s="9">
        <f t="shared" si="9"/>
        <v>6603.4842499999995</v>
      </c>
      <c r="H104" s="9">
        <f t="shared" si="9"/>
        <v>6582.67529</v>
      </c>
      <c r="I104" s="9">
        <f aca="true" t="shared" si="10" ref="I104:N104">+I106+I118+I120</f>
        <v>5505.583129999999</v>
      </c>
      <c r="J104" s="9">
        <f t="shared" si="10"/>
        <v>6340.125169999999</v>
      </c>
      <c r="K104" s="9">
        <f t="shared" si="10"/>
        <v>5817.103379999999</v>
      </c>
      <c r="L104" s="9">
        <f t="shared" si="10"/>
        <v>5878.736419999999</v>
      </c>
      <c r="M104" s="9">
        <f t="shared" si="10"/>
        <v>7282.7893699999995</v>
      </c>
      <c r="N104" s="9">
        <f t="shared" si="10"/>
        <v>7893.58279</v>
      </c>
      <c r="O104" s="9">
        <f>+O106+O118+O120</f>
        <v>6443.140420000001</v>
      </c>
    </row>
    <row r="105" spans="1:15" ht="9" customHeight="1">
      <c r="A105" s="25"/>
      <c r="B105" s="23"/>
      <c r="C105" s="13"/>
      <c r="D105" s="13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</row>
    <row r="106" spans="1:15" ht="18" customHeight="1">
      <c r="A106" s="18" t="s">
        <v>10</v>
      </c>
      <c r="B106" s="19" t="s">
        <v>11</v>
      </c>
      <c r="C106" s="42">
        <f aca="true" t="shared" si="11" ref="C106:H106">SUM(C107:C116)</f>
        <v>12890.27401</v>
      </c>
      <c r="D106" s="42">
        <f t="shared" si="11"/>
        <v>975.4180700000001</v>
      </c>
      <c r="E106" s="42">
        <f t="shared" si="11"/>
        <v>995.51208</v>
      </c>
      <c r="F106" s="42">
        <f t="shared" si="11"/>
        <v>850.79081</v>
      </c>
      <c r="G106" s="42">
        <f t="shared" si="11"/>
        <v>1171.74549</v>
      </c>
      <c r="H106" s="42">
        <f t="shared" si="11"/>
        <v>1328.7375700000002</v>
      </c>
      <c r="I106" s="42">
        <f aca="true" t="shared" si="12" ref="I106:N106">SUM(I107:I116)</f>
        <v>1130.27988</v>
      </c>
      <c r="J106" s="42">
        <f t="shared" si="12"/>
        <v>1135.31204</v>
      </c>
      <c r="K106" s="42">
        <f t="shared" si="12"/>
        <v>743.0909199999998</v>
      </c>
      <c r="L106" s="42">
        <f t="shared" si="12"/>
        <v>924.6196200000002</v>
      </c>
      <c r="M106" s="42">
        <f t="shared" si="12"/>
        <v>1280.0667699999997</v>
      </c>
      <c r="N106" s="42">
        <f t="shared" si="12"/>
        <v>1315.62787</v>
      </c>
      <c r="O106" s="42">
        <f>SUM(O107:O116)</f>
        <v>1039.07289</v>
      </c>
    </row>
    <row r="107" spans="1:15" ht="12.75">
      <c r="A107" s="18"/>
      <c r="B107" s="23" t="s">
        <v>76</v>
      </c>
      <c r="C107" s="13">
        <f>SUM(D107:O107)</f>
        <v>554.6729499999999</v>
      </c>
      <c r="D107" s="13">
        <v>46.612730000000006</v>
      </c>
      <c r="E107" s="24">
        <v>80.69524</v>
      </c>
      <c r="F107" s="24">
        <v>107.03925</v>
      </c>
      <c r="G107" s="24">
        <v>5.3321000000000005</v>
      </c>
      <c r="H107" s="24">
        <v>89.96797000000001</v>
      </c>
      <c r="I107" s="24">
        <v>49.11224</v>
      </c>
      <c r="J107" s="24">
        <v>68.72354</v>
      </c>
      <c r="K107" s="24">
        <v>7.45167</v>
      </c>
      <c r="L107" s="24">
        <v>62.05775</v>
      </c>
      <c r="M107" s="24">
        <v>5.38942</v>
      </c>
      <c r="N107" s="24">
        <v>21.27391</v>
      </c>
      <c r="O107" s="24">
        <v>11.01713</v>
      </c>
    </row>
    <row r="108" spans="1:15" ht="12.75">
      <c r="A108" s="25"/>
      <c r="B108" s="23" t="s">
        <v>114</v>
      </c>
      <c r="C108" s="13">
        <f aca="true" t="shared" si="13" ref="C108:C116">SUM(D108:O108)</f>
        <v>109.18575999999999</v>
      </c>
      <c r="D108" s="13">
        <v>9.616700000000002</v>
      </c>
      <c r="E108" s="24">
        <v>8.335469999999999</v>
      </c>
      <c r="F108" s="24">
        <v>5.05175</v>
      </c>
      <c r="G108" s="24">
        <v>8.480360000000001</v>
      </c>
      <c r="H108" s="24">
        <v>8.21885</v>
      </c>
      <c r="I108" s="24">
        <v>10.23587</v>
      </c>
      <c r="J108" s="24">
        <v>16.54298</v>
      </c>
      <c r="K108" s="24">
        <v>5.2259899999999995</v>
      </c>
      <c r="L108" s="24">
        <v>7.02673</v>
      </c>
      <c r="M108" s="24">
        <v>8.59114</v>
      </c>
      <c r="N108" s="24">
        <v>14.2072</v>
      </c>
      <c r="O108" s="24">
        <v>7.65272</v>
      </c>
    </row>
    <row r="109" spans="1:15" ht="12.75">
      <c r="A109" s="25"/>
      <c r="B109" s="23" t="s">
        <v>94</v>
      </c>
      <c r="C109" s="13">
        <f t="shared" si="13"/>
        <v>401.2379000000001</v>
      </c>
      <c r="D109" s="13">
        <v>31.48605</v>
      </c>
      <c r="E109" s="24">
        <v>36.591660000000005</v>
      </c>
      <c r="F109" s="24">
        <v>21.493479999999998</v>
      </c>
      <c r="G109" s="24">
        <v>30.8925</v>
      </c>
      <c r="H109" s="24">
        <v>44.74483</v>
      </c>
      <c r="I109" s="24">
        <v>49.204589999999996</v>
      </c>
      <c r="J109" s="24">
        <v>19.21423</v>
      </c>
      <c r="K109" s="24">
        <v>34.98105</v>
      </c>
      <c r="L109" s="24">
        <v>22.20053</v>
      </c>
      <c r="M109" s="24">
        <v>28.44573</v>
      </c>
      <c r="N109" s="24">
        <v>38.70782</v>
      </c>
      <c r="O109" s="24">
        <v>43.27543</v>
      </c>
    </row>
    <row r="110" spans="1:15" ht="12.75">
      <c r="A110" s="25"/>
      <c r="B110" s="23" t="s">
        <v>117</v>
      </c>
      <c r="C110" s="13">
        <f t="shared" si="13"/>
        <v>2268.0136199999997</v>
      </c>
      <c r="D110" s="13">
        <v>157.65829000000002</v>
      </c>
      <c r="E110" s="24">
        <v>343.36193</v>
      </c>
      <c r="F110" s="24">
        <v>135.81994</v>
      </c>
      <c r="G110" s="24">
        <v>161.32027</v>
      </c>
      <c r="H110" s="24">
        <v>203.04028</v>
      </c>
      <c r="I110" s="24">
        <v>269.80558</v>
      </c>
      <c r="J110" s="24">
        <v>119.35607</v>
      </c>
      <c r="K110" s="24">
        <v>65.88323</v>
      </c>
      <c r="L110" s="24">
        <v>177.61816000000002</v>
      </c>
      <c r="M110" s="24">
        <v>210.06394</v>
      </c>
      <c r="N110" s="24">
        <v>215.80538</v>
      </c>
      <c r="O110" s="24">
        <v>208.28054999999998</v>
      </c>
    </row>
    <row r="111" spans="1:15" ht="12.75">
      <c r="A111" s="25"/>
      <c r="B111" s="23" t="s">
        <v>118</v>
      </c>
      <c r="C111" s="13">
        <f t="shared" si="13"/>
        <v>1404.21022</v>
      </c>
      <c r="D111" s="13">
        <v>82.10958000000001</v>
      </c>
      <c r="E111" s="24">
        <v>52.900949999999995</v>
      </c>
      <c r="F111" s="24">
        <v>92.93363000000001</v>
      </c>
      <c r="G111" s="24">
        <v>143.28027</v>
      </c>
      <c r="H111" s="24">
        <v>145.63557</v>
      </c>
      <c r="I111" s="24">
        <v>116.28094999999999</v>
      </c>
      <c r="J111" s="24">
        <v>141.83456</v>
      </c>
      <c r="K111" s="24">
        <v>74.34752999999999</v>
      </c>
      <c r="L111" s="24">
        <v>95.31830000000001</v>
      </c>
      <c r="M111" s="24">
        <v>171.31845</v>
      </c>
      <c r="N111" s="24">
        <v>151.97897</v>
      </c>
      <c r="O111" s="24">
        <v>136.27146</v>
      </c>
    </row>
    <row r="112" spans="1:15" ht="12.75">
      <c r="A112" s="25"/>
      <c r="B112" s="23" t="s">
        <v>104</v>
      </c>
      <c r="C112" s="13">
        <f t="shared" si="13"/>
        <v>1127.56268</v>
      </c>
      <c r="D112" s="24">
        <v>80.05333</v>
      </c>
      <c r="E112" s="24">
        <v>91.83630000000001</v>
      </c>
      <c r="F112" s="24">
        <v>69.32632000000001</v>
      </c>
      <c r="G112" s="24">
        <v>119.89492999999999</v>
      </c>
      <c r="H112" s="24">
        <v>85.00505</v>
      </c>
      <c r="I112" s="24">
        <v>85.34713</v>
      </c>
      <c r="J112" s="24">
        <v>87.83473</v>
      </c>
      <c r="K112" s="24">
        <v>60.98414</v>
      </c>
      <c r="L112" s="24">
        <v>107.00939</v>
      </c>
      <c r="M112" s="24">
        <v>101.8502</v>
      </c>
      <c r="N112" s="24">
        <v>123.11685</v>
      </c>
      <c r="O112" s="24">
        <v>115.30431</v>
      </c>
    </row>
    <row r="113" spans="1:15" ht="12.75">
      <c r="A113" s="25"/>
      <c r="B113" s="23" t="s">
        <v>75</v>
      </c>
      <c r="C113" s="13">
        <f t="shared" si="13"/>
        <v>495.21421000000004</v>
      </c>
      <c r="D113" s="24">
        <v>33.26737</v>
      </c>
      <c r="E113" s="24">
        <v>17.450509999999998</v>
      </c>
      <c r="F113" s="24">
        <v>24.931759999999997</v>
      </c>
      <c r="G113" s="24">
        <v>49.69861</v>
      </c>
      <c r="H113" s="24">
        <v>40.68434</v>
      </c>
      <c r="I113" s="24">
        <v>46.748870000000004</v>
      </c>
      <c r="J113" s="24">
        <v>34.41722</v>
      </c>
      <c r="K113" s="24">
        <v>34.37996</v>
      </c>
      <c r="L113" s="24">
        <v>32.02591</v>
      </c>
      <c r="M113" s="24">
        <v>78.56886999999999</v>
      </c>
      <c r="N113" s="24">
        <v>70.72586</v>
      </c>
      <c r="O113" s="24">
        <v>32.31493</v>
      </c>
    </row>
    <row r="114" spans="1:15" ht="12.75">
      <c r="A114" s="25"/>
      <c r="B114" s="23" t="s">
        <v>83</v>
      </c>
      <c r="C114" s="13">
        <f t="shared" si="13"/>
        <v>4296.5812399999995</v>
      </c>
      <c r="D114" s="24">
        <v>338.70916</v>
      </c>
      <c r="E114" s="24">
        <v>215.17417</v>
      </c>
      <c r="F114" s="24">
        <v>257.17233</v>
      </c>
      <c r="G114" s="24">
        <v>451.41661</v>
      </c>
      <c r="H114" s="24">
        <v>497.46268</v>
      </c>
      <c r="I114" s="24">
        <v>311.93565</v>
      </c>
      <c r="J114" s="24">
        <v>452.0121</v>
      </c>
      <c r="K114" s="24">
        <v>299.89534999999995</v>
      </c>
      <c r="L114" s="24">
        <v>250.7136</v>
      </c>
      <c r="M114" s="24">
        <v>460.18190999999996</v>
      </c>
      <c r="N114" s="24">
        <v>411.36145</v>
      </c>
      <c r="O114" s="24">
        <v>350.54623</v>
      </c>
    </row>
    <row r="115" spans="1:15" s="3" customFormat="1" ht="12.75">
      <c r="A115" s="18"/>
      <c r="B115" s="23" t="s">
        <v>74</v>
      </c>
      <c r="C115" s="13">
        <f t="shared" si="13"/>
        <v>1750.5391199999997</v>
      </c>
      <c r="D115" s="24">
        <v>155.43143</v>
      </c>
      <c r="E115" s="24">
        <v>124.37311</v>
      </c>
      <c r="F115" s="24">
        <v>107.55653</v>
      </c>
      <c r="G115" s="24">
        <v>151.82075</v>
      </c>
      <c r="H115" s="24">
        <v>180.28334</v>
      </c>
      <c r="I115" s="24">
        <v>150.32026000000002</v>
      </c>
      <c r="J115" s="24">
        <v>161.14555</v>
      </c>
      <c r="K115" s="24">
        <v>123.50569999999999</v>
      </c>
      <c r="L115" s="24">
        <v>122.07325</v>
      </c>
      <c r="M115" s="24">
        <v>169.18925</v>
      </c>
      <c r="N115" s="24">
        <v>205.91855999999999</v>
      </c>
      <c r="O115" s="24">
        <v>98.92139</v>
      </c>
    </row>
    <row r="116" spans="1:15" s="3" customFormat="1" ht="12.75">
      <c r="A116" s="18"/>
      <c r="B116" s="23" t="s">
        <v>51</v>
      </c>
      <c r="C116" s="13">
        <f t="shared" si="13"/>
        <v>483.05631000000005</v>
      </c>
      <c r="D116" s="24">
        <v>40.47343</v>
      </c>
      <c r="E116" s="24">
        <v>24.792740000000002</v>
      </c>
      <c r="F116" s="24">
        <v>29.46582</v>
      </c>
      <c r="G116" s="24">
        <v>49.609089999999995</v>
      </c>
      <c r="H116" s="24">
        <v>33.694660000000006</v>
      </c>
      <c r="I116" s="24">
        <v>41.28874</v>
      </c>
      <c r="J116" s="24">
        <v>34.23106</v>
      </c>
      <c r="K116" s="24">
        <v>36.4363</v>
      </c>
      <c r="L116" s="24">
        <v>48.576</v>
      </c>
      <c r="M116" s="24">
        <v>46.46786</v>
      </c>
      <c r="N116" s="24">
        <v>62.531870000000005</v>
      </c>
      <c r="O116" s="24">
        <v>35.48874</v>
      </c>
    </row>
    <row r="117" spans="1:15" s="3" customFormat="1" ht="18" customHeight="1">
      <c r="A117" s="18"/>
      <c r="B117" s="19"/>
      <c r="C117" s="21"/>
      <c r="D117" s="21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</row>
    <row r="118" spans="1:15" ht="18" customHeight="1">
      <c r="A118" s="18" t="s">
        <v>12</v>
      </c>
      <c r="B118" s="19" t="s">
        <v>13</v>
      </c>
      <c r="C118" s="42">
        <f>SUM(D118:O118)</f>
        <v>15304.222720000002</v>
      </c>
      <c r="D118" s="42">
        <v>1134.73902</v>
      </c>
      <c r="E118" s="42">
        <v>1219.24827</v>
      </c>
      <c r="F118" s="42">
        <v>1161.87801</v>
      </c>
      <c r="G118" s="42">
        <v>1489.85609</v>
      </c>
      <c r="H118" s="42">
        <v>1419.24453</v>
      </c>
      <c r="I118" s="42">
        <v>1177.07799</v>
      </c>
      <c r="J118" s="42">
        <v>1383.3845900000001</v>
      </c>
      <c r="K118" s="42">
        <v>1352.1411699999999</v>
      </c>
      <c r="L118" s="42">
        <v>1115.96355</v>
      </c>
      <c r="M118" s="42">
        <v>1309.9294399999999</v>
      </c>
      <c r="N118" s="42">
        <v>1226.10427</v>
      </c>
      <c r="O118" s="42">
        <v>1314.65579</v>
      </c>
    </row>
    <row r="119" spans="1:15" ht="18" customHeight="1">
      <c r="A119" s="25"/>
      <c r="B119" s="23"/>
      <c r="C119" s="13"/>
      <c r="D119" s="13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</row>
    <row r="120" spans="1:15" ht="18" customHeight="1">
      <c r="A120" s="18" t="s">
        <v>14</v>
      </c>
      <c r="B120" s="19" t="s">
        <v>15</v>
      </c>
      <c r="C120" s="42">
        <f aca="true" t="shared" si="14" ref="C120:H120">SUM(C121:C137)</f>
        <v>46460.02837</v>
      </c>
      <c r="D120" s="42">
        <f t="shared" si="14"/>
        <v>3469.5821100000003</v>
      </c>
      <c r="E120" s="42">
        <f t="shared" si="14"/>
        <v>3400.7526100000005</v>
      </c>
      <c r="F120" s="42">
        <f t="shared" si="14"/>
        <v>3099.3839</v>
      </c>
      <c r="G120" s="42">
        <f t="shared" si="14"/>
        <v>3941.88267</v>
      </c>
      <c r="H120" s="42">
        <f t="shared" si="14"/>
        <v>3834.69319</v>
      </c>
      <c r="I120" s="42">
        <f aca="true" t="shared" si="15" ref="I120:N120">SUM(I121:I137)</f>
        <v>3198.2252599999997</v>
      </c>
      <c r="J120" s="42">
        <f t="shared" si="15"/>
        <v>3821.428539999999</v>
      </c>
      <c r="K120" s="42">
        <f t="shared" si="15"/>
        <v>3721.8712899999996</v>
      </c>
      <c r="L120" s="42">
        <f t="shared" si="15"/>
        <v>3838.1532499999994</v>
      </c>
      <c r="M120" s="42">
        <f t="shared" si="15"/>
        <v>4692.79316</v>
      </c>
      <c r="N120" s="42">
        <f t="shared" si="15"/>
        <v>5351.85065</v>
      </c>
      <c r="O120" s="42">
        <f>SUM(O121:O137)</f>
        <v>4089.4117400000005</v>
      </c>
    </row>
    <row r="121" spans="1:15" ht="12.75">
      <c r="A121" s="25"/>
      <c r="B121" s="23" t="s">
        <v>106</v>
      </c>
      <c r="C121" s="13">
        <f>SUM(D121:O121)</f>
        <v>928.93695</v>
      </c>
      <c r="D121" s="13">
        <v>141.86565</v>
      </c>
      <c r="E121" s="24">
        <v>81.93130000000001</v>
      </c>
      <c r="F121" s="24">
        <v>57.24874</v>
      </c>
      <c r="G121" s="24">
        <v>64.08185</v>
      </c>
      <c r="H121" s="24">
        <v>39.448209999999996</v>
      </c>
      <c r="I121" s="24">
        <v>47.79668</v>
      </c>
      <c r="J121" s="24">
        <v>62.119099999999996</v>
      </c>
      <c r="K121" s="24">
        <v>75.21800999999999</v>
      </c>
      <c r="L121" s="24">
        <v>83.39773</v>
      </c>
      <c r="M121" s="24">
        <v>130.44912</v>
      </c>
      <c r="N121" s="24">
        <v>90.61264999999999</v>
      </c>
      <c r="O121" s="24">
        <v>54.76791</v>
      </c>
    </row>
    <row r="122" spans="1:15" ht="12.75">
      <c r="A122" s="25"/>
      <c r="B122" s="23" t="s">
        <v>105</v>
      </c>
      <c r="C122" s="13">
        <f aca="true" t="shared" si="16" ref="C122:C137">SUM(D122:O122)</f>
        <v>827.0391099999999</v>
      </c>
      <c r="D122" s="13">
        <v>67.31703999999999</v>
      </c>
      <c r="E122" s="24">
        <v>47.61989</v>
      </c>
      <c r="F122" s="24">
        <v>57.00482</v>
      </c>
      <c r="G122" s="24">
        <v>45.42718</v>
      </c>
      <c r="H122" s="24">
        <v>56.32522</v>
      </c>
      <c r="I122" s="24">
        <v>58.73392</v>
      </c>
      <c r="J122" s="24">
        <v>54.88989</v>
      </c>
      <c r="K122" s="24">
        <v>93.16704</v>
      </c>
      <c r="L122" s="24">
        <v>49.482879999999994</v>
      </c>
      <c r="M122" s="24">
        <v>78.81358</v>
      </c>
      <c r="N122" s="24">
        <v>136.69219</v>
      </c>
      <c r="O122" s="24">
        <v>81.56546</v>
      </c>
    </row>
    <row r="123" spans="1:15" ht="12.75">
      <c r="A123" s="25"/>
      <c r="B123" s="23" t="s">
        <v>126</v>
      </c>
      <c r="C123" s="13">
        <f t="shared" si="16"/>
        <v>6042.68745</v>
      </c>
      <c r="D123" s="13">
        <v>471.30388</v>
      </c>
      <c r="E123" s="24">
        <v>537.5599100000001</v>
      </c>
      <c r="F123" s="24">
        <v>491.19223999999997</v>
      </c>
      <c r="G123" s="24">
        <v>608.50362</v>
      </c>
      <c r="H123" s="24">
        <v>479.74944</v>
      </c>
      <c r="I123" s="24">
        <v>395.14603000000005</v>
      </c>
      <c r="J123" s="24">
        <v>398.92131</v>
      </c>
      <c r="K123" s="24">
        <v>424.65497</v>
      </c>
      <c r="L123" s="24">
        <v>497.71229999999997</v>
      </c>
      <c r="M123" s="24">
        <v>596.96256</v>
      </c>
      <c r="N123" s="24">
        <v>676.47928</v>
      </c>
      <c r="O123" s="24">
        <v>464.50190999999995</v>
      </c>
    </row>
    <row r="124" spans="1:15" ht="12.75">
      <c r="A124" s="25"/>
      <c r="B124" s="23" t="s">
        <v>79</v>
      </c>
      <c r="C124" s="13">
        <f t="shared" si="16"/>
        <v>3987.2658199999996</v>
      </c>
      <c r="D124" s="13">
        <v>287.81157</v>
      </c>
      <c r="E124" s="24">
        <v>196.33763000000002</v>
      </c>
      <c r="F124" s="24">
        <v>204.22735</v>
      </c>
      <c r="G124" s="24">
        <v>175.63987</v>
      </c>
      <c r="H124" s="24">
        <v>181.24966</v>
      </c>
      <c r="I124" s="24">
        <v>224.32978</v>
      </c>
      <c r="J124" s="24">
        <v>287.14627</v>
      </c>
      <c r="K124" s="24">
        <v>230.44135999999997</v>
      </c>
      <c r="L124" s="24">
        <v>367.66497</v>
      </c>
      <c r="M124" s="24">
        <v>489.84327</v>
      </c>
      <c r="N124" s="24">
        <v>732.85699</v>
      </c>
      <c r="O124" s="24">
        <v>609.7171</v>
      </c>
    </row>
    <row r="125" spans="1:15" ht="12.75">
      <c r="A125" s="25"/>
      <c r="B125" s="23" t="s">
        <v>78</v>
      </c>
      <c r="C125" s="13">
        <f t="shared" si="16"/>
        <v>5557.81146</v>
      </c>
      <c r="D125" s="13">
        <v>401.7842</v>
      </c>
      <c r="E125" s="24">
        <v>393.87086</v>
      </c>
      <c r="F125" s="24">
        <v>313.63687</v>
      </c>
      <c r="G125" s="24">
        <v>536.83352</v>
      </c>
      <c r="H125" s="24">
        <v>603.15828</v>
      </c>
      <c r="I125" s="24">
        <v>347.94392</v>
      </c>
      <c r="J125" s="24">
        <v>373.34925</v>
      </c>
      <c r="K125" s="24">
        <v>439.41146000000003</v>
      </c>
      <c r="L125" s="24">
        <v>348.52648999999997</v>
      </c>
      <c r="M125" s="24">
        <v>579.87519</v>
      </c>
      <c r="N125" s="24">
        <v>669.66058</v>
      </c>
      <c r="O125" s="24">
        <v>549.7608399999999</v>
      </c>
    </row>
    <row r="126" spans="1:15" ht="12.75">
      <c r="A126" s="25"/>
      <c r="B126" s="23" t="s">
        <v>82</v>
      </c>
      <c r="C126" s="13">
        <f t="shared" si="16"/>
        <v>723.23987</v>
      </c>
      <c r="D126" s="13">
        <v>58.98803</v>
      </c>
      <c r="E126" s="24">
        <v>74.68711</v>
      </c>
      <c r="F126" s="24">
        <v>54.19158</v>
      </c>
      <c r="G126" s="24">
        <v>59.05176</v>
      </c>
      <c r="H126" s="24">
        <v>45.89828</v>
      </c>
      <c r="I126" s="24">
        <v>72.61942</v>
      </c>
      <c r="J126" s="24">
        <v>61.81787</v>
      </c>
      <c r="K126" s="24">
        <v>60.839529999999996</v>
      </c>
      <c r="L126" s="24">
        <v>64.32555</v>
      </c>
      <c r="M126" s="24">
        <v>57.16736</v>
      </c>
      <c r="N126" s="24">
        <v>65.07634</v>
      </c>
      <c r="O126" s="24">
        <v>48.577040000000004</v>
      </c>
    </row>
    <row r="127" spans="1:15" ht="12.75">
      <c r="A127" s="25"/>
      <c r="B127" s="23" t="s">
        <v>80</v>
      </c>
      <c r="C127" s="13">
        <f t="shared" si="16"/>
        <v>36.41569</v>
      </c>
      <c r="D127" s="13">
        <v>2.64786</v>
      </c>
      <c r="E127" s="24">
        <v>5.42955</v>
      </c>
      <c r="F127" s="24">
        <v>2.04068</v>
      </c>
      <c r="G127" s="24">
        <v>2.3175700000000004</v>
      </c>
      <c r="H127" s="24">
        <v>1.31148</v>
      </c>
      <c r="I127" s="24">
        <v>3.07118</v>
      </c>
      <c r="J127" s="24">
        <v>4.54039</v>
      </c>
      <c r="K127" s="24">
        <v>1.70637</v>
      </c>
      <c r="L127" s="24">
        <v>1.46319</v>
      </c>
      <c r="M127" s="24">
        <v>7.381609999999999</v>
      </c>
      <c r="N127" s="24">
        <v>1.9730699999999999</v>
      </c>
      <c r="O127" s="24">
        <v>2.53274</v>
      </c>
    </row>
    <row r="128" spans="1:15" ht="12.75">
      <c r="A128" s="25"/>
      <c r="B128" s="23" t="s">
        <v>112</v>
      </c>
      <c r="C128" s="13">
        <f t="shared" si="16"/>
        <v>161.47086000000004</v>
      </c>
      <c r="D128" s="13">
        <v>31.46679</v>
      </c>
      <c r="E128" s="24">
        <v>8.02487</v>
      </c>
      <c r="F128" s="24">
        <v>8.64037</v>
      </c>
      <c r="G128" s="24">
        <v>9.85524</v>
      </c>
      <c r="H128" s="24">
        <v>5.25943</v>
      </c>
      <c r="I128" s="24">
        <v>18.64186</v>
      </c>
      <c r="J128" s="24">
        <v>10.59325</v>
      </c>
      <c r="K128" s="24">
        <v>13.40435</v>
      </c>
      <c r="L128" s="24">
        <v>9.357629999999999</v>
      </c>
      <c r="M128" s="24">
        <v>14.8632</v>
      </c>
      <c r="N128" s="24">
        <v>18.933049999999998</v>
      </c>
      <c r="O128" s="24">
        <v>12.430819999999999</v>
      </c>
    </row>
    <row r="129" spans="1:15" ht="12.75">
      <c r="A129" s="25"/>
      <c r="B129" s="23" t="s">
        <v>120</v>
      </c>
      <c r="C129" s="13">
        <f t="shared" si="16"/>
        <v>159.75970999999998</v>
      </c>
      <c r="D129" s="13">
        <v>12.993739999999999</v>
      </c>
      <c r="E129" s="24">
        <v>9.953700000000001</v>
      </c>
      <c r="F129" s="24">
        <v>9.83436</v>
      </c>
      <c r="G129" s="24">
        <v>17.172240000000002</v>
      </c>
      <c r="H129" s="24">
        <v>12.00542</v>
      </c>
      <c r="I129" s="24">
        <v>8.59709</v>
      </c>
      <c r="J129" s="24">
        <v>8.63565</v>
      </c>
      <c r="K129" s="24">
        <v>12.32583</v>
      </c>
      <c r="L129" s="24">
        <v>14.57677</v>
      </c>
      <c r="M129" s="24">
        <v>16.28482</v>
      </c>
      <c r="N129" s="24">
        <v>21.81204</v>
      </c>
      <c r="O129" s="24">
        <v>15.56805</v>
      </c>
    </row>
    <row r="130" spans="1:15" ht="12.75">
      <c r="A130" s="25"/>
      <c r="B130" s="23" t="s">
        <v>111</v>
      </c>
      <c r="C130" s="13">
        <f t="shared" si="16"/>
        <v>95.02483000000001</v>
      </c>
      <c r="D130" s="13">
        <v>6.24194</v>
      </c>
      <c r="E130" s="24">
        <v>7.8217</v>
      </c>
      <c r="F130" s="24">
        <v>9.07776</v>
      </c>
      <c r="G130" s="24">
        <v>5.29262</v>
      </c>
      <c r="H130" s="24">
        <v>7.560239999999999</v>
      </c>
      <c r="I130" s="24">
        <v>10.33187</v>
      </c>
      <c r="J130" s="24">
        <v>6.49131</v>
      </c>
      <c r="K130" s="24">
        <v>6.9863100000000005</v>
      </c>
      <c r="L130" s="24">
        <v>7.11182</v>
      </c>
      <c r="M130" s="24">
        <v>8.0087</v>
      </c>
      <c r="N130" s="24">
        <v>10.335030000000001</v>
      </c>
      <c r="O130" s="24">
        <v>9.76553</v>
      </c>
    </row>
    <row r="131" spans="1:15" ht="12.75">
      <c r="A131" s="25"/>
      <c r="B131" s="23" t="s">
        <v>81</v>
      </c>
      <c r="C131" s="13">
        <f t="shared" si="16"/>
        <v>6470.989809999999</v>
      </c>
      <c r="D131" s="13">
        <v>314.67147</v>
      </c>
      <c r="E131" s="24">
        <v>485.50084999999996</v>
      </c>
      <c r="F131" s="24">
        <v>373.88688</v>
      </c>
      <c r="G131" s="24">
        <v>564.44154</v>
      </c>
      <c r="H131" s="24">
        <v>484.14202</v>
      </c>
      <c r="I131" s="24">
        <v>346.75632</v>
      </c>
      <c r="J131" s="24">
        <v>579.93526</v>
      </c>
      <c r="K131" s="24">
        <v>607.25284</v>
      </c>
      <c r="L131" s="24">
        <v>629.27974</v>
      </c>
      <c r="M131" s="24">
        <v>861.76811</v>
      </c>
      <c r="N131" s="24">
        <v>717.49965</v>
      </c>
      <c r="O131" s="24">
        <v>505.85513000000003</v>
      </c>
    </row>
    <row r="132" spans="1:15" ht="12.75">
      <c r="A132" s="25"/>
      <c r="B132" s="23" t="s">
        <v>115</v>
      </c>
      <c r="C132" s="13">
        <f t="shared" si="16"/>
        <v>449.33969</v>
      </c>
      <c r="D132" s="13">
        <v>30.61474</v>
      </c>
      <c r="E132" s="24">
        <v>30.05534</v>
      </c>
      <c r="F132" s="24">
        <v>23.09434</v>
      </c>
      <c r="G132" s="24">
        <v>34.85989</v>
      </c>
      <c r="H132" s="24">
        <v>52.18167</v>
      </c>
      <c r="I132" s="24">
        <v>38.7504</v>
      </c>
      <c r="J132" s="24">
        <v>30.59421</v>
      </c>
      <c r="K132" s="24">
        <v>55.88834</v>
      </c>
      <c r="L132" s="24">
        <v>64.92257</v>
      </c>
      <c r="M132" s="24">
        <v>37.56686</v>
      </c>
      <c r="N132" s="24">
        <v>15.17033</v>
      </c>
      <c r="O132" s="24">
        <v>35.641</v>
      </c>
    </row>
    <row r="133" spans="1:15" ht="12.75">
      <c r="A133" s="25"/>
      <c r="B133" s="23" t="s">
        <v>91</v>
      </c>
      <c r="C133" s="13">
        <f t="shared" si="16"/>
        <v>175.62973999999997</v>
      </c>
      <c r="D133" s="13">
        <v>2.91956</v>
      </c>
      <c r="E133" s="24">
        <v>2.22732</v>
      </c>
      <c r="F133" s="24">
        <v>22.143349999999998</v>
      </c>
      <c r="G133" s="24">
        <v>36.87956</v>
      </c>
      <c r="H133" s="24">
        <v>6.8568500000000006</v>
      </c>
      <c r="I133" s="24">
        <v>16.38687</v>
      </c>
      <c r="J133" s="24">
        <v>14.36791</v>
      </c>
      <c r="K133" s="24">
        <v>16.32025</v>
      </c>
      <c r="L133" s="24">
        <v>4.6743500000000004</v>
      </c>
      <c r="M133" s="24">
        <v>16.395310000000002</v>
      </c>
      <c r="N133" s="24">
        <v>28.15434</v>
      </c>
      <c r="O133" s="24">
        <v>8.30407</v>
      </c>
    </row>
    <row r="134" spans="1:15" ht="12.75">
      <c r="A134" s="25"/>
      <c r="B134" s="23" t="s">
        <v>77</v>
      </c>
      <c r="C134" s="13">
        <f t="shared" si="16"/>
        <v>11000.208489999999</v>
      </c>
      <c r="D134" s="24">
        <v>805.28922</v>
      </c>
      <c r="E134" s="24">
        <v>855.50546</v>
      </c>
      <c r="F134" s="24">
        <v>727.8265799999999</v>
      </c>
      <c r="G134" s="24">
        <v>905.28271</v>
      </c>
      <c r="H134" s="24">
        <v>1062.98855</v>
      </c>
      <c r="I134" s="24">
        <v>854.41479</v>
      </c>
      <c r="J134" s="24">
        <v>1045.83928</v>
      </c>
      <c r="K134" s="24">
        <v>909.16896</v>
      </c>
      <c r="L134" s="24">
        <v>854.80988</v>
      </c>
      <c r="M134" s="24">
        <v>916.19825</v>
      </c>
      <c r="N134" s="24">
        <v>1171.4528400000002</v>
      </c>
      <c r="O134" s="24">
        <v>891.43197</v>
      </c>
    </row>
    <row r="135" spans="1:15" ht="12.75">
      <c r="A135" s="25"/>
      <c r="B135" s="23" t="s">
        <v>92</v>
      </c>
      <c r="C135" s="13">
        <f t="shared" si="16"/>
        <v>177.77982</v>
      </c>
      <c r="D135" s="24">
        <v>16.69882</v>
      </c>
      <c r="E135" s="24">
        <v>25.86738</v>
      </c>
      <c r="F135" s="24">
        <v>13.919889999999999</v>
      </c>
      <c r="G135" s="24">
        <v>26.73803</v>
      </c>
      <c r="H135" s="24">
        <v>13.3323</v>
      </c>
      <c r="I135" s="24">
        <v>7.59145</v>
      </c>
      <c r="J135" s="24">
        <v>7.45855</v>
      </c>
      <c r="K135" s="24">
        <v>13.59341</v>
      </c>
      <c r="L135" s="24">
        <v>10.490450000000001</v>
      </c>
      <c r="M135" s="24">
        <v>18.73248</v>
      </c>
      <c r="N135" s="24">
        <v>12.31194</v>
      </c>
      <c r="O135" s="24">
        <v>11.04512</v>
      </c>
    </row>
    <row r="136" spans="1:15" ht="12.75">
      <c r="A136" s="43"/>
      <c r="B136" s="23" t="s">
        <v>84</v>
      </c>
      <c r="C136" s="13">
        <f t="shared" si="16"/>
        <v>124.52229</v>
      </c>
      <c r="D136" s="24">
        <v>9.27941</v>
      </c>
      <c r="E136" s="24">
        <v>7.53242</v>
      </c>
      <c r="F136" s="24">
        <v>9.25317</v>
      </c>
      <c r="G136" s="24">
        <v>12.61673</v>
      </c>
      <c r="H136" s="24">
        <v>9.48419</v>
      </c>
      <c r="I136" s="24">
        <v>5.37048</v>
      </c>
      <c r="J136" s="24">
        <v>5.74279</v>
      </c>
      <c r="K136" s="24">
        <v>9.13953</v>
      </c>
      <c r="L136" s="24">
        <v>12.45411</v>
      </c>
      <c r="M136" s="24">
        <v>20.63275</v>
      </c>
      <c r="N136" s="24">
        <v>14.14043</v>
      </c>
      <c r="O136" s="24">
        <v>8.876280000000001</v>
      </c>
    </row>
    <row r="137" spans="1:15" ht="12.75">
      <c r="A137" s="44"/>
      <c r="B137" s="23" t="s">
        <v>51</v>
      </c>
      <c r="C137" s="13">
        <f t="shared" si="16"/>
        <v>9541.90678</v>
      </c>
      <c r="D137" s="24">
        <v>807.6881899999998</v>
      </c>
      <c r="E137" s="24">
        <v>630.8273200000001</v>
      </c>
      <c r="F137" s="24">
        <v>722.1649199999999</v>
      </c>
      <c r="G137" s="24">
        <v>836.8887400000001</v>
      </c>
      <c r="H137" s="24">
        <v>773.74195</v>
      </c>
      <c r="I137" s="24">
        <v>741.7432</v>
      </c>
      <c r="J137" s="24">
        <v>868.9862499999999</v>
      </c>
      <c r="K137" s="24">
        <v>752.35273</v>
      </c>
      <c r="L137" s="24">
        <v>817.90282</v>
      </c>
      <c r="M137" s="24">
        <v>841.84999</v>
      </c>
      <c r="N137" s="24">
        <v>968.6899</v>
      </c>
      <c r="O137" s="24">
        <v>779.0707699999998</v>
      </c>
    </row>
    <row r="138" spans="1:15" s="4" customFormat="1" ht="12.75">
      <c r="A138" s="45"/>
      <c r="B138" s="46"/>
      <c r="C138" s="47"/>
      <c r="D138" s="47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</row>
    <row r="139" spans="1:11" ht="12.75">
      <c r="A139" s="56" t="s">
        <v>107</v>
      </c>
      <c r="B139" s="56"/>
      <c r="C139" s="24"/>
      <c r="D139" s="24"/>
      <c r="E139" s="16"/>
      <c r="F139" s="16"/>
      <c r="G139" s="16"/>
      <c r="H139" s="16"/>
      <c r="I139" s="16"/>
      <c r="J139" s="16"/>
      <c r="K139" s="16"/>
    </row>
    <row r="140" spans="1:11" ht="12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</row>
  </sheetData>
  <sheetProtection/>
  <mergeCells count="3">
    <mergeCell ref="A3:B4"/>
    <mergeCell ref="A139:B139"/>
    <mergeCell ref="C3:O3"/>
  </mergeCells>
  <printOptions horizontalCentered="1" verticalCentered="1"/>
  <pageMargins left="0.1968503937007874" right="0.1968503937007874" top="0.1968503937007874" bottom="0.1968503937007874" header="0" footer="0"/>
  <pageSetup fitToHeight="2" horizontalDpi="600" verticalDpi="600" orientation="portrait" paperSize="9" scale="42" r:id="rId1"/>
  <rowBreaks count="2" manualBreakCount="2">
    <brk id="54" max="255" man="1"/>
    <brk id="103" max="255" man="1"/>
  </rowBreaks>
  <ignoredErrors>
    <ignoredError sqref="A118:A1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DSB</dc:creator>
  <cp:keywords/>
  <dc:description/>
  <cp:lastModifiedBy>mgarciau</cp:lastModifiedBy>
  <cp:lastPrinted>2014-02-21T17:01:59Z</cp:lastPrinted>
  <dcterms:created xsi:type="dcterms:W3CDTF">2003-10-02T14:32:46Z</dcterms:created>
  <dcterms:modified xsi:type="dcterms:W3CDTF">2014-02-21T17:02:44Z</dcterms:modified>
  <cp:category/>
  <cp:version/>
  <cp:contentType/>
  <cp:contentStatus/>
</cp:coreProperties>
</file>