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30" windowHeight="6270" activeTab="0"/>
  </bookViews>
  <sheets>
    <sheet name="2017" sheetId="1" r:id="rId1"/>
  </sheets>
  <definedNames>
    <definedName name="_xlnm.Print_Area" localSheetId="0">'2017'!$A$1:$O$31</definedName>
    <definedName name="_xlnm.Print_Titles" localSheetId="0">'2017'!$1:$4</definedName>
  </definedNames>
  <calcPr fullCalcOnLoad="1"/>
</workbook>
</file>

<file path=xl/sharedStrings.xml><?xml version="1.0" encoding="utf-8"?>
<sst xmlns="http://schemas.openxmlformats.org/spreadsheetml/2006/main" count="38" uniqueCount="37">
  <si>
    <t>C  U  O  D  E</t>
  </si>
  <si>
    <t>ENERGIA ELECTRICA</t>
  </si>
  <si>
    <t>(miles de dólares)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</si>
  <si>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</si>
  <si>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</si>
  <si>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</si>
  <si>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</si>
  <si>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</si>
  <si>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</si>
  <si>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</si>
  <si>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</si>
  <si>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</si>
  <si>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</si>
  <si>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</si>
  <si>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</si>
  <si>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</si>
  <si>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COMBUSTIBLES</t>
  </si>
  <si>
    <t>LUBRICANTES</t>
  </si>
  <si>
    <t>TOTAL PETROLEO Y DERIVADOS</t>
  </si>
  <si>
    <t>Aceites y grasas lubricantes</t>
  </si>
  <si>
    <t>Líquidos para sistema hidráulicos</t>
  </si>
  <si>
    <t>Aditivos para combustibles</t>
  </si>
  <si>
    <t>Otros</t>
  </si>
  <si>
    <t>Diesel</t>
  </si>
  <si>
    <t>Gasolina Super</t>
  </si>
  <si>
    <t>Gas licuado</t>
  </si>
  <si>
    <t>Fuel Oil</t>
  </si>
  <si>
    <t>Aditivos para aceite de motor</t>
  </si>
  <si>
    <t xml:space="preserve">Valor </t>
  </si>
  <si>
    <t>Volumen (miles barriles)</t>
  </si>
  <si>
    <t xml:space="preserve">Precio Promedio </t>
  </si>
  <si>
    <t>Gasolina de aviación</t>
  </si>
  <si>
    <t>Importaciones CIF de petróleo y derivados</t>
  </si>
  <si>
    <t>Fuente: DGA, MEM</t>
  </si>
  <si>
    <t>PETROLEO CRUDO</t>
  </si>
  <si>
    <t>Gasolina Regular</t>
  </si>
  <si>
    <t>2 0 1 7</t>
  </si>
</sst>
</file>

<file path=xl/styles.xml><?xml version="1.0" encoding="utf-8"?>
<styleSheet xmlns="http://schemas.openxmlformats.org/spreadsheetml/2006/main">
  <numFmts count="5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\ #,##0;&quot;C$&quot;\ \-#,##0"/>
    <numFmt numFmtId="173" formatCode="&quot;C$&quot;\ #,##0;[Red]&quot;C$&quot;\ \-#,##0"/>
    <numFmt numFmtId="174" formatCode="&quot;C$&quot;\ #,##0.00;&quot;C$&quot;\ \-#,##0.00"/>
    <numFmt numFmtId="175" formatCode="&quot;C$&quot;\ #,##0.00;[Red]&quot;C$&quot;\ \-#,##0.00"/>
    <numFmt numFmtId="176" formatCode="_ &quot;C$&quot;\ * #,##0_ ;_ &quot;C$&quot;\ * \-#,##0_ ;_ &quot;C$&quot;\ * &quot;-&quot;_ ;_ @_ "/>
    <numFmt numFmtId="177" formatCode="_ * #,##0_ ;_ * \-#,##0_ ;_ * &quot;-&quot;_ ;_ @_ "/>
    <numFmt numFmtId="178" formatCode="_ &quot;C$&quot;\ * #,##0.00_ ;_ &quot;C$&quot;\ * \-#,##0.00_ ;_ &quot;C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"/>
    <numFmt numFmtId="187" formatCode="#,##0.000"/>
    <numFmt numFmtId="188" formatCode="#,##0.0000"/>
    <numFmt numFmtId="189" formatCode="#,##0.00000"/>
    <numFmt numFmtId="190" formatCode="0.0"/>
    <numFmt numFmtId="191" formatCode="_ * #,##0.000_ ;_ * \-#,##0.000_ ;_ * &quot;-&quot;??_ ;_ @_ "/>
    <numFmt numFmtId="192" formatCode="#,##0.0_);\(#,##0.0\)"/>
    <numFmt numFmtId="193" formatCode="_ * #,##0.0_ ;_ * \-#,##0.0_ ;_ * &quot;-&quot;??_ ;_ @_ "/>
    <numFmt numFmtId="194" formatCode="_-* #,##0.0_-;\-* #,##0.0_-;_-* &quot;-&quot;?_-;_-@_-"/>
    <numFmt numFmtId="195" formatCode="_ * #,##0.0_ ;_ * \-#,##0.0_ ;_ * &quot;-&quot;?_ ;_ @_ "/>
    <numFmt numFmtId="196" formatCode="_ * #,##0.0000_ ;_ * \-#,##0.0000_ ;_ * &quot;-&quot;??_ ;_ @_ "/>
    <numFmt numFmtId="197" formatCode="_ * #,##0.00000_ ;_ * \-#,##0.00000_ ;_ * &quot;-&quot;??_ ;_ @_ "/>
    <numFmt numFmtId="198" formatCode="_ * #,##0.00000_ ;_ * \-#,##0.00000_ ;_ * &quot;-&quot;?????_ ;_ @_ "/>
    <numFmt numFmtId="199" formatCode="0.0000"/>
    <numFmt numFmtId="200" formatCode="0.000"/>
    <numFmt numFmtId="201" formatCode="_(* #,##0.0_);_(* \(#,##0.0\);_(* &quot;-&quot;?_);_(@_)"/>
    <numFmt numFmtId="202" formatCode="_ * #,##0_ ;_ * \-#,##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_(* #,##0.0_);_(* \(#,##0.0\);_(* &quot;-&quot;??_);_(@_)"/>
    <numFmt numFmtId="208" formatCode="[$-4C0A]dddd\,\ dd&quot; de &quot;mmmm&quot; de &quot;yyyy"/>
    <numFmt numFmtId="209" formatCode="[$-4C0A]hh:mm:ss\ AM/PM"/>
    <numFmt numFmtId="210" formatCode="_ * #,##0.00000000_ ;_ * \-#,##0.00000000_ ;_ * &quot;-&quot;??_ ;_ @_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Verdana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193" fontId="6" fillId="0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93" fontId="6" fillId="0" borderId="10" xfId="49" applyNumberFormat="1" applyFont="1" applyFill="1" applyBorder="1" applyAlignment="1">
      <alignment/>
    </xf>
    <xf numFmtId="193" fontId="9" fillId="33" borderId="11" xfId="49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193" fontId="6" fillId="33" borderId="0" xfId="49" applyNumberFormat="1" applyFont="1" applyFill="1" applyBorder="1" applyAlignment="1">
      <alignment/>
    </xf>
    <xf numFmtId="193" fontId="8" fillId="33" borderId="0" xfId="49" applyNumberFormat="1" applyFont="1" applyFill="1" applyBorder="1" applyAlignment="1">
      <alignment/>
    </xf>
    <xf numFmtId="193" fontId="12" fillId="33" borderId="0" xfId="49" applyNumberFormat="1" applyFont="1" applyFill="1" applyBorder="1" applyAlignment="1">
      <alignment/>
    </xf>
    <xf numFmtId="193" fontId="9" fillId="33" borderId="11" xfId="49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193" fontId="11" fillId="34" borderId="0" xfId="49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indent="1"/>
      <protection/>
    </xf>
    <xf numFmtId="193" fontId="8" fillId="34" borderId="0" xfId="49" applyNumberFormat="1" applyFont="1" applyFill="1" applyBorder="1" applyAlignment="1">
      <alignment/>
    </xf>
    <xf numFmtId="0" fontId="9" fillId="34" borderId="0" xfId="0" applyFont="1" applyFill="1" applyBorder="1" applyAlignment="1" applyProtection="1">
      <alignment horizontal="center"/>
      <protection/>
    </xf>
    <xf numFmtId="193" fontId="5" fillId="34" borderId="0" xfId="49" applyNumberFormat="1" applyFont="1" applyFill="1" applyBorder="1" applyAlignment="1" applyProtection="1">
      <alignment/>
      <protection/>
    </xf>
    <xf numFmtId="193" fontId="6" fillId="34" borderId="0" xfId="49" applyNumberFormat="1" applyFont="1" applyFill="1" applyBorder="1" applyAlignment="1">
      <alignment/>
    </xf>
    <xf numFmtId="186" fontId="9" fillId="34" borderId="0" xfId="0" applyNumberFormat="1" applyFont="1" applyFill="1" applyBorder="1" applyAlignment="1" applyProtection="1">
      <alignment horizontal="center"/>
      <protection/>
    </xf>
    <xf numFmtId="186" fontId="5" fillId="34" borderId="0" xfId="0" applyNumberFormat="1" applyFont="1" applyFill="1" applyBorder="1" applyAlignment="1" applyProtection="1">
      <alignment horizontal="left" indent="1"/>
      <protection/>
    </xf>
    <xf numFmtId="193" fontId="12" fillId="34" borderId="0" xfId="49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193" fontId="6" fillId="34" borderId="0" xfId="49" applyNumberFormat="1" applyFont="1" applyFill="1" applyAlignment="1">
      <alignment/>
    </xf>
    <xf numFmtId="0" fontId="5" fillId="34" borderId="0" xfId="0" applyFont="1" applyFill="1" applyBorder="1" applyAlignment="1" applyProtection="1">
      <alignment horizontal="left" indent="3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/>
      <protection/>
    </xf>
    <xf numFmtId="193" fontId="6" fillId="34" borderId="10" xfId="49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193" fontId="9" fillId="33" borderId="11" xfId="49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93" fontId="9" fillId="33" borderId="0" xfId="49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202" fontId="3" fillId="34" borderId="0" xfId="49" applyNumberFormat="1" applyFont="1" applyFill="1" applyBorder="1" applyAlignment="1" applyProtection="1">
      <alignment/>
      <protection/>
    </xf>
    <xf numFmtId="179" fontId="3" fillId="34" borderId="0" xfId="49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 quotePrefix="1">
      <alignment horizontal="center" vertical="center" wrapText="1"/>
      <protection/>
    </xf>
    <xf numFmtId="193" fontId="9" fillId="33" borderId="11" xfId="49" applyNumberFormat="1" applyFont="1" applyFill="1" applyBorder="1" applyAlignment="1" applyProtection="1" quotePrefix="1">
      <alignment horizontal="center" vertical="center"/>
      <protection/>
    </xf>
    <xf numFmtId="193" fontId="9" fillId="33" borderId="11" xfId="4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zoomScalePageLayoutView="0" workbookViewId="0" topLeftCell="A19">
      <selection activeCell="A32" sqref="A32:IV65536"/>
    </sheetView>
  </sheetViews>
  <sheetFormatPr defaultColWidth="11.421875" defaultRowHeight="12.75"/>
  <cols>
    <col min="1" max="1" width="6.28125" style="2" customWidth="1"/>
    <col min="2" max="2" width="40.7109375" style="2" customWidth="1"/>
    <col min="3" max="11" width="17.140625" style="1" customWidth="1"/>
    <col min="12" max="13" width="14.140625" style="1" customWidth="1"/>
    <col min="14" max="15" width="12.7109375" style="1" customWidth="1"/>
    <col min="16" max="16384" width="11.421875" style="2" customWidth="1"/>
  </cols>
  <sheetData>
    <row r="1" spans="1:15" ht="21" customHeight="1">
      <c r="A1" s="33" t="s">
        <v>32</v>
      </c>
      <c r="B1" s="3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35" t="s">
        <v>2</v>
      </c>
      <c r="B2" s="3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43" t="s">
        <v>0</v>
      </c>
      <c r="B3" s="43"/>
      <c r="C3" s="44" t="s">
        <v>36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3"/>
    </row>
    <row r="4" spans="1:15" s="3" customFormat="1" ht="14.25">
      <c r="A4" s="43"/>
      <c r="B4" s="4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36" t="s">
        <v>15</v>
      </c>
    </row>
    <row r="5" spans="1:15" ht="12.75">
      <c r="A5" s="14"/>
      <c r="B5" s="14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  <c r="O5" s="41"/>
    </row>
    <row r="6" spans="1:15" s="40" customFormat="1" ht="19.5" customHeight="1">
      <c r="A6" s="37"/>
      <c r="B6" s="38" t="s">
        <v>18</v>
      </c>
      <c r="C6" s="39">
        <f>+C9+C13+C22+C29</f>
        <v>884069.3298</v>
      </c>
      <c r="D6" s="39">
        <f aca="true" t="shared" si="0" ref="D6:O6">+D9+D13+D22+D29</f>
        <v>79827.35039</v>
      </c>
      <c r="E6" s="39">
        <f t="shared" si="0"/>
        <v>59599.0034</v>
      </c>
      <c r="F6" s="39">
        <f t="shared" si="0"/>
        <v>66985.93324999997</v>
      </c>
      <c r="G6" s="39">
        <f t="shared" si="0"/>
        <v>72922.30871</v>
      </c>
      <c r="H6" s="39">
        <f t="shared" si="0"/>
        <v>72871.93373</v>
      </c>
      <c r="I6" s="39">
        <f t="shared" si="0"/>
        <v>64615.34198000001</v>
      </c>
      <c r="J6" s="39">
        <f t="shared" si="0"/>
        <v>72525.01767000002</v>
      </c>
      <c r="K6" s="39">
        <f t="shared" si="0"/>
        <v>85980.42339000001</v>
      </c>
      <c r="L6" s="39">
        <f t="shared" si="0"/>
        <v>63163.05014000001</v>
      </c>
      <c r="M6" s="39">
        <f t="shared" si="0"/>
        <v>82677.14034999999</v>
      </c>
      <c r="N6" s="39">
        <f t="shared" si="0"/>
        <v>84937.91021</v>
      </c>
      <c r="O6" s="39">
        <f t="shared" si="0"/>
        <v>77963.91658</v>
      </c>
    </row>
    <row r="7" spans="1:15" ht="12.75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8">
        <v>31</v>
      </c>
      <c r="B8" s="9" t="s">
        <v>34</v>
      </c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12.75">
      <c r="A9" s="16"/>
      <c r="B9" s="17" t="s">
        <v>28</v>
      </c>
      <c r="C9" s="18">
        <f>+SUM(D9:O9)</f>
        <v>293477.9797</v>
      </c>
      <c r="D9" s="18">
        <v>23026.0814</v>
      </c>
      <c r="E9" s="18">
        <v>22057.187100000003</v>
      </c>
      <c r="F9" s="18">
        <v>22872.9289</v>
      </c>
      <c r="G9" s="18">
        <v>20789.5399</v>
      </c>
      <c r="H9" s="18">
        <v>21381.1214</v>
      </c>
      <c r="I9" s="18">
        <v>19598.9777</v>
      </c>
      <c r="J9" s="18">
        <v>19836.404300000002</v>
      </c>
      <c r="K9" s="18">
        <v>41422.302</v>
      </c>
      <c r="L9" s="18">
        <v>18861.912</v>
      </c>
      <c r="M9" s="18">
        <v>22599.115</v>
      </c>
      <c r="N9" s="18">
        <v>22832.414</v>
      </c>
      <c r="O9" s="18">
        <v>38199.996</v>
      </c>
    </row>
    <row r="10" spans="1:15" s="4" customFormat="1" ht="12.75">
      <c r="A10" s="19"/>
      <c r="B10" s="17" t="s">
        <v>29</v>
      </c>
      <c r="C10" s="21">
        <f>+SUM(D10:O10)</f>
        <v>5170.08878</v>
      </c>
      <c r="D10" s="21">
        <v>398.27021</v>
      </c>
      <c r="E10" s="21">
        <v>398.48052</v>
      </c>
      <c r="F10" s="21">
        <v>399.72904</v>
      </c>
      <c r="G10" s="21">
        <v>398.58775</v>
      </c>
      <c r="H10" s="21">
        <v>387.74657</v>
      </c>
      <c r="I10" s="21">
        <v>373.31386</v>
      </c>
      <c r="J10" s="21">
        <v>406.05933</v>
      </c>
      <c r="K10" s="21">
        <v>782.2000899999999</v>
      </c>
      <c r="L10" s="21">
        <v>323.58743</v>
      </c>
      <c r="M10" s="21">
        <v>384.71817</v>
      </c>
      <c r="N10" s="21">
        <v>355.53431</v>
      </c>
      <c r="O10" s="21">
        <v>561.8615</v>
      </c>
    </row>
    <row r="11" spans="1:15" s="5" customFormat="1" ht="12.75">
      <c r="A11" s="22"/>
      <c r="B11" s="23" t="s">
        <v>30</v>
      </c>
      <c r="C11" s="21">
        <f>+C9/C10</f>
        <v>56.764591903197456</v>
      </c>
      <c r="D11" s="21">
        <v>57.81522399076747</v>
      </c>
      <c r="E11" s="21">
        <v>55.353238095553586</v>
      </c>
      <c r="F11" s="21">
        <v>57.22108381217436</v>
      </c>
      <c r="G11" s="21">
        <v>52.15800008906445</v>
      </c>
      <c r="H11" s="21">
        <v>55.14200009557789</v>
      </c>
      <c r="I11" s="21">
        <v>52.50000013393556</v>
      </c>
      <c r="J11" s="21">
        <v>48.85099992653784</v>
      </c>
      <c r="K11" s="21">
        <v>52.95614578617602</v>
      </c>
      <c r="L11" s="21">
        <v>58.290002179627315</v>
      </c>
      <c r="M11" s="21">
        <v>58.742000670256886</v>
      </c>
      <c r="N11" s="21">
        <v>64.22000172079032</v>
      </c>
      <c r="O11" s="21">
        <v>67.98827825006697</v>
      </c>
    </row>
    <row r="12" spans="1:15" s="5" customFormat="1" ht="12.7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4" customFormat="1" ht="12.75">
      <c r="A13" s="8">
        <v>32</v>
      </c>
      <c r="B13" s="9" t="s">
        <v>16</v>
      </c>
      <c r="C13" s="11">
        <f>+C14+C15+C16+C17+C18+C19+C20</f>
        <v>517804.16808000003</v>
      </c>
      <c r="D13" s="11">
        <f aca="true" t="shared" si="1" ref="D13:O13">+D14+D15+D16+D17+D18+D19+D20</f>
        <v>51541.61491</v>
      </c>
      <c r="E13" s="11">
        <f t="shared" si="1"/>
        <v>32134.23387</v>
      </c>
      <c r="F13" s="11">
        <f t="shared" si="1"/>
        <v>39094.50637</v>
      </c>
      <c r="G13" s="11">
        <f t="shared" si="1"/>
        <v>45938.33919</v>
      </c>
      <c r="H13" s="11">
        <f t="shared" si="1"/>
        <v>44733.33548</v>
      </c>
      <c r="I13" s="11">
        <f t="shared" si="1"/>
        <v>38428.40957</v>
      </c>
      <c r="J13" s="11">
        <f t="shared" si="1"/>
        <v>46930.21895</v>
      </c>
      <c r="K13" s="11">
        <f t="shared" si="1"/>
        <v>37208.3121</v>
      </c>
      <c r="L13" s="11">
        <f t="shared" si="1"/>
        <v>38325.47109</v>
      </c>
      <c r="M13" s="11">
        <f t="shared" si="1"/>
        <v>53847.10172</v>
      </c>
      <c r="N13" s="11">
        <f t="shared" si="1"/>
        <v>55484.115139999994</v>
      </c>
      <c r="O13" s="11">
        <f t="shared" si="1"/>
        <v>34138.50969</v>
      </c>
    </row>
    <row r="14" spans="1:15" ht="12.75">
      <c r="A14" s="25"/>
      <c r="B14" s="17" t="s">
        <v>23</v>
      </c>
      <c r="C14" s="20">
        <f>+SUM(D14:O14)</f>
        <v>229646.60025</v>
      </c>
      <c r="D14" s="21">
        <v>20180.272800000002</v>
      </c>
      <c r="E14" s="21">
        <v>17267.3103</v>
      </c>
      <c r="F14" s="21">
        <v>19188.482600000003</v>
      </c>
      <c r="G14" s="21">
        <v>19277.5428</v>
      </c>
      <c r="H14" s="21">
        <v>21160.282</v>
      </c>
      <c r="I14" s="21">
        <v>13693.5223</v>
      </c>
      <c r="J14" s="21">
        <v>22773.8361</v>
      </c>
      <c r="K14" s="21">
        <v>18177.295100000003</v>
      </c>
      <c r="L14" s="21">
        <v>7951.22195</v>
      </c>
      <c r="M14" s="21">
        <v>28840.933</v>
      </c>
      <c r="N14" s="21">
        <v>28154.7365</v>
      </c>
      <c r="O14" s="21">
        <v>12981.1648</v>
      </c>
    </row>
    <row r="15" spans="1:15" ht="12.75">
      <c r="A15" s="25"/>
      <c r="B15" s="17" t="s">
        <v>24</v>
      </c>
      <c r="C15" s="20">
        <f aca="true" t="shared" si="2" ref="C15:C20">+SUM(D15:O15)</f>
        <v>126548.38314</v>
      </c>
      <c r="D15" s="21">
        <v>9895.867289999998</v>
      </c>
      <c r="E15" s="21">
        <v>9771.569039999998</v>
      </c>
      <c r="F15" s="21">
        <v>10366.2574</v>
      </c>
      <c r="G15" s="21">
        <v>11560.435800000001</v>
      </c>
      <c r="H15" s="21">
        <v>10008.357800000002</v>
      </c>
      <c r="I15" s="21">
        <v>10812.4999</v>
      </c>
      <c r="J15" s="21">
        <v>8238.21586</v>
      </c>
      <c r="K15" s="21">
        <v>12023.917300000001</v>
      </c>
      <c r="L15" s="21">
        <v>10785.695099999999</v>
      </c>
      <c r="M15" s="21">
        <v>8963.070310000001</v>
      </c>
      <c r="N15" s="21">
        <v>14616.6677</v>
      </c>
      <c r="O15" s="21">
        <v>9505.82964</v>
      </c>
    </row>
    <row r="16" spans="1:15" ht="12.75">
      <c r="A16" s="25"/>
      <c r="B16" s="17" t="s">
        <v>35</v>
      </c>
      <c r="C16" s="20">
        <f t="shared" si="2"/>
        <v>37686.70441</v>
      </c>
      <c r="D16" s="21">
        <v>3951.0529100000003</v>
      </c>
      <c r="E16" s="21">
        <v>0</v>
      </c>
      <c r="F16" s="21">
        <v>3058.00654</v>
      </c>
      <c r="G16" s="21">
        <v>4692.0685</v>
      </c>
      <c r="H16" s="21">
        <v>2742.6560600000003</v>
      </c>
      <c r="I16" s="21">
        <v>2863.7875400000003</v>
      </c>
      <c r="J16" s="21">
        <v>3699.77753</v>
      </c>
      <c r="K16" s="21">
        <v>1460.746</v>
      </c>
      <c r="L16" s="21">
        <v>3434.144</v>
      </c>
      <c r="M16" s="21">
        <v>3217.368</v>
      </c>
      <c r="N16" s="21">
        <v>4641.64853</v>
      </c>
      <c r="O16" s="21">
        <v>3925.4487999999997</v>
      </c>
    </row>
    <row r="17" spans="1:15" ht="12.75">
      <c r="A17" s="25"/>
      <c r="B17" s="17" t="s">
        <v>26</v>
      </c>
      <c r="C17" s="20">
        <f t="shared" si="2"/>
        <v>47017.07058</v>
      </c>
      <c r="D17" s="21">
        <v>8792.59424</v>
      </c>
      <c r="E17" s="21">
        <v>0</v>
      </c>
      <c r="F17" s="21">
        <v>0</v>
      </c>
      <c r="G17" s="21">
        <v>4842.85302</v>
      </c>
      <c r="H17" s="21">
        <v>5714.39921</v>
      </c>
      <c r="I17" s="21">
        <v>5404.94039</v>
      </c>
      <c r="J17" s="21">
        <v>6295.739269999999</v>
      </c>
      <c r="K17" s="21">
        <v>0</v>
      </c>
      <c r="L17" s="21">
        <v>10062.5539</v>
      </c>
      <c r="M17" s="21">
        <v>5903.9905499999995</v>
      </c>
      <c r="N17" s="21">
        <v>0</v>
      </c>
      <c r="O17" s="21">
        <v>0</v>
      </c>
    </row>
    <row r="18" spans="1:15" ht="12.75">
      <c r="A18" s="25"/>
      <c r="B18" s="17" t="s">
        <v>25</v>
      </c>
      <c r="C18" s="20">
        <f t="shared" si="2"/>
        <v>67276.77728</v>
      </c>
      <c r="D18" s="21">
        <v>4753.07526</v>
      </c>
      <c r="E18" s="21">
        <v>4859.931269999999</v>
      </c>
      <c r="F18" s="21">
        <v>6249.4029900000005</v>
      </c>
      <c r="G18" s="21">
        <v>5128.7455199999995</v>
      </c>
      <c r="H18" s="21">
        <v>4733.23326</v>
      </c>
      <c r="I18" s="21">
        <v>5000.84081</v>
      </c>
      <c r="J18" s="21">
        <v>5037.516009999999</v>
      </c>
      <c r="K18" s="21">
        <v>5321.87914</v>
      </c>
      <c r="L18" s="21">
        <v>5661.91893</v>
      </c>
      <c r="M18" s="21">
        <v>6431.20004</v>
      </c>
      <c r="N18" s="21">
        <v>7066.48462</v>
      </c>
      <c r="O18" s="21">
        <v>7032.54943</v>
      </c>
    </row>
    <row r="19" spans="1:15" ht="12.75">
      <c r="A19" s="25"/>
      <c r="B19" s="17" t="s">
        <v>31</v>
      </c>
      <c r="C19" s="20">
        <f t="shared" si="2"/>
        <v>757.1334199999999</v>
      </c>
      <c r="D19" s="21">
        <v>54.29099</v>
      </c>
      <c r="E19" s="21">
        <v>54.8152</v>
      </c>
      <c r="F19" s="21">
        <v>27.9083</v>
      </c>
      <c r="G19" s="21">
        <v>40.20196</v>
      </c>
      <c r="H19" s="21">
        <v>29.41843</v>
      </c>
      <c r="I19" s="21">
        <v>60.786559999999994</v>
      </c>
      <c r="J19" s="21">
        <v>87.72297999999999</v>
      </c>
      <c r="K19" s="21">
        <v>88.885</v>
      </c>
      <c r="L19" s="21">
        <v>91.445</v>
      </c>
      <c r="M19" s="21">
        <v>99.881</v>
      </c>
      <c r="N19" s="21">
        <v>59.314</v>
      </c>
      <c r="O19" s="21">
        <v>62.464</v>
      </c>
    </row>
    <row r="20" spans="1:15" ht="12.75">
      <c r="A20" s="25"/>
      <c r="B20" s="17" t="s">
        <v>22</v>
      </c>
      <c r="C20" s="20">
        <f t="shared" si="2"/>
        <v>8871.499</v>
      </c>
      <c r="D20" s="21">
        <v>3914.46142</v>
      </c>
      <c r="E20" s="21">
        <v>180.60806</v>
      </c>
      <c r="F20" s="21">
        <v>204.44854</v>
      </c>
      <c r="G20" s="21">
        <v>396.49159</v>
      </c>
      <c r="H20" s="21">
        <v>344.98871999999994</v>
      </c>
      <c r="I20" s="21">
        <v>592.03207</v>
      </c>
      <c r="J20" s="21">
        <v>797.4112</v>
      </c>
      <c r="K20" s="21">
        <v>135.58956</v>
      </c>
      <c r="L20" s="21">
        <v>338.49221</v>
      </c>
      <c r="M20" s="21">
        <v>390.65882</v>
      </c>
      <c r="N20" s="21">
        <v>945.2637900000001</v>
      </c>
      <c r="O20" s="21">
        <v>631.0530200000001</v>
      </c>
    </row>
    <row r="21" spans="1:15" ht="12.75">
      <c r="A21" s="25"/>
      <c r="B21" s="17"/>
      <c r="C21" s="2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4" customFormat="1" ht="12.75">
      <c r="A22" s="8">
        <v>33</v>
      </c>
      <c r="B22" s="9" t="s">
        <v>17</v>
      </c>
      <c r="C22" s="11">
        <f>+SUM(C23:C27)</f>
        <v>49469.04155000001</v>
      </c>
      <c r="D22" s="11">
        <f aca="true" t="shared" si="3" ref="D22:O22">+SUM(D23:D27)</f>
        <v>4119.812950000001</v>
      </c>
      <c r="E22" s="11">
        <f t="shared" si="3"/>
        <v>3789.1262399999955</v>
      </c>
      <c r="F22" s="11">
        <f t="shared" si="3"/>
        <v>3987.9790799999764</v>
      </c>
      <c r="G22" s="11">
        <f t="shared" si="3"/>
        <v>5290.741050000003</v>
      </c>
      <c r="H22" s="11">
        <f t="shared" si="3"/>
        <v>5229.864750000007</v>
      </c>
      <c r="I22" s="11">
        <f t="shared" si="3"/>
        <v>3622.1905600000055</v>
      </c>
      <c r="J22" s="11">
        <f t="shared" si="3"/>
        <v>3952.0191900000027</v>
      </c>
      <c r="K22" s="11">
        <f t="shared" si="3"/>
        <v>4315.436769999999</v>
      </c>
      <c r="L22" s="11">
        <f t="shared" si="3"/>
        <v>3238.3593300000034</v>
      </c>
      <c r="M22" s="11">
        <f t="shared" si="3"/>
        <v>3338.472990000001</v>
      </c>
      <c r="N22" s="11">
        <f t="shared" si="3"/>
        <v>3998.630679999996</v>
      </c>
      <c r="O22" s="11">
        <f t="shared" si="3"/>
        <v>4586.407960000013</v>
      </c>
    </row>
    <row r="23" spans="1:15" s="4" customFormat="1" ht="12.75">
      <c r="A23" s="19"/>
      <c r="B23" s="17" t="s">
        <v>19</v>
      </c>
      <c r="C23" s="20">
        <f>+SUM(D23:O23)</f>
        <v>42787.15814</v>
      </c>
      <c r="D23" s="20">
        <v>3499.24397</v>
      </c>
      <c r="E23" s="20">
        <v>3381.90441</v>
      </c>
      <c r="F23" s="20">
        <v>3560.8538599999997</v>
      </c>
      <c r="G23" s="20">
        <v>4653.293320000001</v>
      </c>
      <c r="H23" s="20">
        <v>4577.96588</v>
      </c>
      <c r="I23" s="26">
        <v>3128.2680699999996</v>
      </c>
      <c r="J23" s="26">
        <v>3547.65334</v>
      </c>
      <c r="K23" s="26">
        <v>3644.898</v>
      </c>
      <c r="L23" s="26">
        <v>2826.21133</v>
      </c>
      <c r="M23" s="26">
        <v>2817.28314</v>
      </c>
      <c r="N23" s="26">
        <v>3465.0020099999997</v>
      </c>
      <c r="O23" s="26">
        <v>3684.58081</v>
      </c>
    </row>
    <row r="24" spans="1:15" s="4" customFormat="1" ht="12.75">
      <c r="A24" s="19"/>
      <c r="B24" s="17" t="s">
        <v>27</v>
      </c>
      <c r="C24" s="20">
        <f>+SUM(D24:O24)</f>
        <v>2563.9468399999996</v>
      </c>
      <c r="D24" s="20">
        <v>158.32997</v>
      </c>
      <c r="E24" s="20">
        <v>177.70020000000002</v>
      </c>
      <c r="F24" s="20">
        <v>114.3687</v>
      </c>
      <c r="G24" s="20">
        <v>148.06688</v>
      </c>
      <c r="H24" s="20">
        <v>218.12663</v>
      </c>
      <c r="I24" s="26">
        <v>199.51304000000002</v>
      </c>
      <c r="J24" s="26">
        <v>165.37283</v>
      </c>
      <c r="K24" s="26">
        <v>400.44056</v>
      </c>
      <c r="L24" s="26">
        <v>130.03185000000002</v>
      </c>
      <c r="M24" s="26">
        <v>187.11622</v>
      </c>
      <c r="N24" s="26">
        <v>257.9802</v>
      </c>
      <c r="O24" s="26">
        <v>406.89976</v>
      </c>
    </row>
    <row r="25" spans="1:15" s="4" customFormat="1" ht="12.75">
      <c r="A25" s="19"/>
      <c r="B25" s="17" t="s">
        <v>20</v>
      </c>
      <c r="C25" s="20">
        <f>+SUM(D25:O25)</f>
        <v>3655.7204800000004</v>
      </c>
      <c r="D25" s="20">
        <v>438.29242999999997</v>
      </c>
      <c r="E25" s="20">
        <v>192.54119</v>
      </c>
      <c r="F25" s="20">
        <v>172.97795000000002</v>
      </c>
      <c r="G25" s="20">
        <v>446.22676</v>
      </c>
      <c r="H25" s="20">
        <v>410.09573</v>
      </c>
      <c r="I25" s="26">
        <v>279.46359</v>
      </c>
      <c r="J25" s="26">
        <v>202.43501</v>
      </c>
      <c r="K25" s="26">
        <v>228.22337</v>
      </c>
      <c r="L25" s="26">
        <v>259.2952</v>
      </c>
      <c r="M25" s="26">
        <v>306.26212</v>
      </c>
      <c r="N25" s="26">
        <v>254.00179999999997</v>
      </c>
      <c r="O25" s="26">
        <v>465.90533</v>
      </c>
    </row>
    <row r="26" spans="1:15" s="4" customFormat="1" ht="12.75">
      <c r="A26" s="19"/>
      <c r="B26" s="17" t="s">
        <v>21</v>
      </c>
      <c r="C26" s="20">
        <f>+SUM(D26:O26)</f>
        <v>222.84278999999995</v>
      </c>
      <c r="D26" s="20">
        <v>15.02777</v>
      </c>
      <c r="E26" s="20">
        <v>24.10251</v>
      </c>
      <c r="F26" s="20">
        <v>27.95461</v>
      </c>
      <c r="G26" s="20">
        <v>15.494879999999998</v>
      </c>
      <c r="H26" s="20">
        <v>13.522020000000001</v>
      </c>
      <c r="I26" s="26">
        <v>10.29435</v>
      </c>
      <c r="J26" s="26">
        <v>16.13428</v>
      </c>
      <c r="K26" s="26">
        <v>31.54177</v>
      </c>
      <c r="L26" s="26">
        <v>20.552709999999998</v>
      </c>
      <c r="M26" s="26">
        <v>14.63239</v>
      </c>
      <c r="N26" s="26">
        <v>20.482509999999998</v>
      </c>
      <c r="O26" s="26">
        <v>13.10299</v>
      </c>
    </row>
    <row r="27" spans="1:15" s="4" customFormat="1" ht="12.75">
      <c r="A27" s="19"/>
      <c r="B27" s="17" t="s">
        <v>22</v>
      </c>
      <c r="C27" s="20">
        <f>+SUM(D27:O27)</f>
        <v>239.3733000000061</v>
      </c>
      <c r="D27" s="20">
        <v>8.91881000000103</v>
      </c>
      <c r="E27" s="20">
        <v>12.877929999995104</v>
      </c>
      <c r="F27" s="20">
        <v>111.82395999997698</v>
      </c>
      <c r="G27" s="20">
        <v>27.65921000000253</v>
      </c>
      <c r="H27" s="20">
        <v>10.154490000007172</v>
      </c>
      <c r="I27" s="26">
        <v>4.651510000006056</v>
      </c>
      <c r="J27" s="26">
        <v>20.423730000002706</v>
      </c>
      <c r="K27" s="26">
        <v>10.33306999999968</v>
      </c>
      <c r="L27" s="26">
        <v>2.268240000003516</v>
      </c>
      <c r="M27" s="26">
        <v>13.179120000001149</v>
      </c>
      <c r="N27" s="26">
        <v>1.1641599999966274</v>
      </c>
      <c r="O27" s="26">
        <v>15.919070000013562</v>
      </c>
    </row>
    <row r="28" spans="1:15" ht="12.75">
      <c r="A28" s="19"/>
      <c r="B28" s="27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4" customFormat="1" ht="12.75">
      <c r="A29" s="8">
        <v>34</v>
      </c>
      <c r="B29" s="9" t="s">
        <v>1</v>
      </c>
      <c r="C29" s="11">
        <f>+SUM(D29:O29)</f>
        <v>23318.14047</v>
      </c>
      <c r="D29" s="11">
        <v>1139.8411299999998</v>
      </c>
      <c r="E29" s="11">
        <v>1618.4561899999999</v>
      </c>
      <c r="F29" s="11">
        <v>1030.5189</v>
      </c>
      <c r="G29" s="11">
        <v>903.6885699999999</v>
      </c>
      <c r="H29" s="11">
        <v>1527.6121</v>
      </c>
      <c r="I29" s="11">
        <v>2965.76415</v>
      </c>
      <c r="J29" s="11">
        <v>1806.3752299999999</v>
      </c>
      <c r="K29" s="11">
        <v>3034.37252</v>
      </c>
      <c r="L29" s="11">
        <v>2737.3077200000002</v>
      </c>
      <c r="M29" s="11">
        <v>2892.45064</v>
      </c>
      <c r="N29" s="11">
        <v>2622.75039</v>
      </c>
      <c r="O29" s="11">
        <v>1039.00293</v>
      </c>
    </row>
    <row r="30" spans="1:15" ht="12.75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6"/>
    </row>
    <row r="31" spans="1:15" ht="12.75">
      <c r="A31" s="31" t="s">
        <v>33</v>
      </c>
      <c r="B31" s="3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</sheetData>
  <sheetProtection/>
  <mergeCells count="2">
    <mergeCell ref="A3:B4"/>
    <mergeCell ref="C3:N3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600" verticalDpi="600" orientation="landscape" paperSize="119" scale="52" r:id="rId1"/>
  <rowBreaks count="1" manualBreakCount="1"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González López, Maythe de los Ángeles</cp:lastModifiedBy>
  <cp:lastPrinted>2018-02-07T23:58:08Z</cp:lastPrinted>
  <dcterms:created xsi:type="dcterms:W3CDTF">2003-10-02T14:32:46Z</dcterms:created>
  <dcterms:modified xsi:type="dcterms:W3CDTF">2018-02-08T15:24:27Z</dcterms:modified>
  <cp:category/>
  <cp:version/>
  <cp:contentType/>
  <cp:contentStatus/>
</cp:coreProperties>
</file>