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5600" windowHeight="11760" activeTab="0"/>
  </bookViews>
  <sheets>
    <sheet name="5" sheetId="1" r:id="rId1"/>
  </sheets>
  <definedNames>
    <definedName name="_xlnm.Print_Area" localSheetId="0">'5'!$B$1:$Q$410</definedName>
    <definedName name="_xlnm.Print_Titles" localSheetId="0">'5'!$2:$6</definedName>
  </definedNames>
  <calcPr fullCalcOnLoad="1"/>
</workbook>
</file>

<file path=xl/sharedStrings.xml><?xml version="1.0" encoding="utf-8"?>
<sst xmlns="http://schemas.openxmlformats.org/spreadsheetml/2006/main" count="419" uniqueCount="173">
  <si>
    <t>ALEMANIA</t>
  </si>
  <si>
    <t>AUSTRALIA</t>
  </si>
  <si>
    <t>BRASIL</t>
  </si>
  <si>
    <t>COLOMBIA</t>
  </si>
  <si>
    <t>COSTA RICA</t>
  </si>
  <si>
    <t>EL SALVADOR</t>
  </si>
  <si>
    <t>ESPAÑA</t>
  </si>
  <si>
    <t>ESTADOS UNIDOS</t>
  </si>
  <si>
    <t>FRANCIA</t>
  </si>
  <si>
    <t>GUATEMALA</t>
  </si>
  <si>
    <t>HONDURAS</t>
  </si>
  <si>
    <t>ITALIA</t>
  </si>
  <si>
    <t>JAMAICA</t>
  </si>
  <si>
    <t>PUERTO RICO</t>
  </si>
  <si>
    <t>REINO UNIDO</t>
  </si>
  <si>
    <t>SUECIA</t>
  </si>
  <si>
    <t>IRLANDA</t>
  </si>
  <si>
    <t>No.</t>
  </si>
  <si>
    <t>PRODUCTO/PAIS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</si>
  <si>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</si>
  <si>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</si>
  <si>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</si>
  <si>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</si>
  <si>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</si>
  <si>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</si>
  <si>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</si>
  <si>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</si>
  <si>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</si>
  <si>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</si>
  <si>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</si>
  <si>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</si>
  <si>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TOTAL GENERAL</t>
  </si>
  <si>
    <t>TOTAL PRODUCTOS IMPORTANTES</t>
  </si>
  <si>
    <t>1.-</t>
  </si>
  <si>
    <t>CAFÉ</t>
  </si>
  <si>
    <t>2.-</t>
  </si>
  <si>
    <t>CARNE</t>
  </si>
  <si>
    <t>3.-</t>
  </si>
  <si>
    <t>LANGOSTA</t>
  </si>
  <si>
    <t>4.-</t>
  </si>
  <si>
    <t>CAMARÓN</t>
  </si>
  <si>
    <t>5.-</t>
  </si>
  <si>
    <t>ORO</t>
  </si>
  <si>
    <t>6.-</t>
  </si>
  <si>
    <t>MANÍ</t>
  </si>
  <si>
    <t>7.-</t>
  </si>
  <si>
    <t>GANADO</t>
  </si>
  <si>
    <t>8.-</t>
  </si>
  <si>
    <t>AZÚCAR</t>
  </si>
  <si>
    <t>9.-</t>
  </si>
  <si>
    <t>QUESO</t>
  </si>
  <si>
    <t>10.-</t>
  </si>
  <si>
    <t>FRIJOL</t>
  </si>
  <si>
    <t>11.-</t>
  </si>
  <si>
    <t>BANANO</t>
  </si>
  <si>
    <t>12.-</t>
  </si>
  <si>
    <t>PESCADOS FRESCOS</t>
  </si>
  <si>
    <t>13.-</t>
  </si>
  <si>
    <t>PROD. CERÁMICOS</t>
  </si>
  <si>
    <t>14.-</t>
  </si>
  <si>
    <t>HARINA DE TRIGO</t>
  </si>
  <si>
    <t>15.-</t>
  </si>
  <si>
    <t>CAFÉ INSTANTÁNEO</t>
  </si>
  <si>
    <t>16.-</t>
  </si>
  <si>
    <t>TABACO EN RAMA</t>
  </si>
  <si>
    <t>17.-</t>
  </si>
  <si>
    <t>PANADERÍA Y GALLETERÍA</t>
  </si>
  <si>
    <t>18.-</t>
  </si>
  <si>
    <t>CIGARROS Y SUCEDÁNEOS</t>
  </si>
  <si>
    <t>19.-</t>
  </si>
  <si>
    <t>REFINERÍA DE PETRÓLEO</t>
  </si>
  <si>
    <t>20.-</t>
  </si>
  <si>
    <t>INDUSTRIA DE LA BEBIDA</t>
  </si>
  <si>
    <t>Dic</t>
  </si>
  <si>
    <t>OTROS PRODUCTOS</t>
  </si>
  <si>
    <t>CANADÁ</t>
  </si>
  <si>
    <t>HOLANDA</t>
  </si>
  <si>
    <t>BÉLGICA</t>
  </si>
  <si>
    <t>PANAMÁ</t>
  </si>
  <si>
    <t>FINLANDIA</t>
  </si>
  <si>
    <t>PERÚ</t>
  </si>
  <si>
    <t>GRECIA</t>
  </si>
  <si>
    <t>BULGARIA</t>
  </si>
  <si>
    <t>NORUEGA</t>
  </si>
  <si>
    <t>JORDANIA</t>
  </si>
  <si>
    <t>MÉXICO</t>
  </si>
  <si>
    <t>LIBANO</t>
  </si>
  <si>
    <t>TURQUÍA</t>
  </si>
  <si>
    <t>RUSIA</t>
  </si>
  <si>
    <t>LIBERIA</t>
  </si>
  <si>
    <t>REPÚBLICA DOMINICANA</t>
  </si>
  <si>
    <t>JAPÓN</t>
  </si>
  <si>
    <t>POLONIA</t>
  </si>
  <si>
    <t>HONG KONG</t>
  </si>
  <si>
    <t>BOLIVIA</t>
  </si>
  <si>
    <t>(miles de kilogramos)</t>
  </si>
  <si>
    <t>KOREA DEL SUR</t>
  </si>
  <si>
    <t>HUNGRIA</t>
  </si>
  <si>
    <t>CHINA</t>
  </si>
  <si>
    <t>MALASIA</t>
  </si>
  <si>
    <t>NUEVA ZELANDA</t>
  </si>
  <si>
    <t>SUIZA</t>
  </si>
  <si>
    <t>UCRANIA</t>
  </si>
  <si>
    <t>GHANA</t>
  </si>
  <si>
    <t>VOLUMEN</t>
  </si>
  <si>
    <t>ARGENTINA</t>
  </si>
  <si>
    <t>TUNISIA</t>
  </si>
  <si>
    <t>SERBIA</t>
  </si>
  <si>
    <t>LITUANIA</t>
  </si>
  <si>
    <t>SERBIA Y MONTENEGRO</t>
  </si>
  <si>
    <t>ANGUILA</t>
  </si>
  <si>
    <t>RUMANIA</t>
  </si>
  <si>
    <t>Fuente: DGA, CNDC/ENATREL</t>
  </si>
  <si>
    <t>Exportaciones fob por país de destino de los 20 productos más importantes 2021</t>
  </si>
  <si>
    <t>ESLOVENIA</t>
  </si>
  <si>
    <t>OMAN</t>
  </si>
  <si>
    <t>VENEZUELA</t>
  </si>
  <si>
    <t>HAITÍ</t>
  </si>
  <si>
    <t>PORTUGAL</t>
  </si>
  <si>
    <t>ECUADOR</t>
  </si>
  <si>
    <t>CHIPRE</t>
  </si>
  <si>
    <t>IRAQ</t>
  </si>
  <si>
    <t>ISLAS MARSHALL</t>
  </si>
  <si>
    <t>SINGAPUR</t>
  </si>
  <si>
    <t>SUDÁFRICA</t>
  </si>
  <si>
    <t>CHILE</t>
  </si>
  <si>
    <t>AUSTRIA</t>
  </si>
  <si>
    <t>ISLANDIA</t>
  </si>
  <si>
    <t>ALBANIA</t>
  </si>
  <si>
    <t>BAHAMAS</t>
  </si>
  <si>
    <t>ISRAEL</t>
  </si>
  <si>
    <t>CUBA</t>
  </si>
  <si>
    <t>LATVIA</t>
  </si>
  <si>
    <t>SENEGAL</t>
  </si>
  <si>
    <t>CAMBOYA</t>
  </si>
  <si>
    <t>INDIA</t>
  </si>
  <si>
    <t>BERMUDA</t>
  </si>
  <si>
    <t>CAIMAN ISLAS</t>
  </si>
  <si>
    <t>VIETNAM</t>
  </si>
  <si>
    <t>ARABIA SAUDITA</t>
  </si>
  <si>
    <t>DINAMARCA</t>
  </si>
  <si>
    <t>IRAN (REP.ISLAMICA DE )</t>
  </si>
  <si>
    <t>ARUBA</t>
  </si>
  <si>
    <t>BAHREIN</t>
  </si>
  <si>
    <t>TAILANDIA</t>
  </si>
  <si>
    <t>SIRIA REPUBLICA ARABE</t>
  </si>
  <si>
    <t>CURAZAO</t>
  </si>
  <si>
    <t>MADAGASCAR</t>
  </si>
  <si>
    <t>MONTENEGRO</t>
  </si>
  <si>
    <t>ANGOLA</t>
  </si>
  <si>
    <t>MARTINICA</t>
  </si>
  <si>
    <t>KENIA</t>
  </si>
  <si>
    <t>BENIN</t>
  </si>
  <si>
    <t>URUGUAY</t>
  </si>
  <si>
    <t>MAURITANIA</t>
  </si>
  <si>
    <t>REP. POPULAR DEL CONGO</t>
  </si>
  <si>
    <t>ARGELIA</t>
  </si>
  <si>
    <t>CROACIA</t>
  </si>
  <si>
    <t>MARRUECOS</t>
  </si>
  <si>
    <t>BELICE</t>
  </si>
  <si>
    <t>INDONESIA</t>
  </si>
  <si>
    <t>SEYCHELLES ISLAS</t>
  </si>
  <si>
    <t>ANTIGUA Y BARBADOS</t>
  </si>
  <si>
    <t>SURINAM</t>
  </si>
  <si>
    <t>EMIRATOS ÁRABES UNIDOS</t>
  </si>
  <si>
    <t>KUWAIT</t>
  </si>
  <si>
    <t>REPÚBLICA CHECA</t>
  </si>
  <si>
    <t>ESLOVAQUIA</t>
  </si>
  <si>
    <t>MACEDONIA, LA ANT.REP.DE YUGOS</t>
  </si>
  <si>
    <t>FILIPINAS</t>
  </si>
  <si>
    <t>ISLA DE MAN</t>
  </si>
  <si>
    <t>MALTA</t>
  </si>
  <si>
    <t>OTROS</t>
  </si>
</sst>
</file>

<file path=xl/styles.xml><?xml version="1.0" encoding="utf-8"?>
<styleSheet xmlns="http://schemas.openxmlformats.org/spreadsheetml/2006/main">
  <numFmts count="25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_(* #,##0.0_);_(* \(#,##0.0\);_(* &quot;-&quot;??_);_(@_)"/>
    <numFmt numFmtId="173" formatCode="#,##0.0_);\(#,##0.0\)"/>
    <numFmt numFmtId="174" formatCode="_(* #,##0.000000000_);_(* \(#,##0.000000000\);_(* &quot;-&quot;??_);_(@_)"/>
    <numFmt numFmtId="175" formatCode="_(* #,##0.00000000_);_(* \(#,##0.00000000\);_(* &quot;-&quot;??_);_(@_)"/>
    <numFmt numFmtId="176" formatCode="_(* #,##0.0_);_(* \(#,##0.0\);_(* &quot;-&quot;?_);_(@_)"/>
    <numFmt numFmtId="177" formatCode="_(* #,##0.000_);_(* \(#,##0.000\);_(* &quot;-&quot;??_);_(@_)"/>
    <numFmt numFmtId="178" formatCode="_(* #,##0.0000_);_(* \(#,##0.0000\);_(* &quot;-&quot;??_);_(@_)"/>
    <numFmt numFmtId="179" formatCode="_(* #,##0.0000_);_(* \(#,##0.0000\);_(* &quot;-&quot;????_);_(@_)"/>
    <numFmt numFmtId="180" formatCode="_-* #,##0.0_-;\-* #,##0.0_-;_-* &quot;-&quot;?_-;_-@_-"/>
  </numFmts>
  <fonts count="42">
    <font>
      <sz val="10"/>
      <color theme="1"/>
      <name val="Verdana"/>
      <family val="2"/>
    </font>
    <font>
      <sz val="11"/>
      <color indexed="8"/>
      <name val="Calibri"/>
      <family val="2"/>
    </font>
    <font>
      <sz val="10"/>
      <name val="Verdana"/>
      <family val="2"/>
    </font>
    <font>
      <i/>
      <sz val="11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33" borderId="0" xfId="0" applyFont="1" applyFill="1" applyAlignment="1">
      <alignment/>
    </xf>
    <xf numFmtId="172" fontId="2" fillId="33" borderId="0" xfId="47" applyNumberFormat="1" applyFont="1" applyFill="1" applyAlignment="1">
      <alignment/>
    </xf>
    <xf numFmtId="173" fontId="3" fillId="33" borderId="0" xfId="0" applyNumberFormat="1" applyFont="1" applyFill="1" applyBorder="1" applyAlignment="1" applyProtection="1">
      <alignment/>
      <protection/>
    </xf>
    <xf numFmtId="172" fontId="4" fillId="33" borderId="0" xfId="47" applyNumberFormat="1" applyFont="1" applyFill="1" applyBorder="1" applyAlignment="1" applyProtection="1">
      <alignment horizontal="center" vertical="center"/>
      <protection/>
    </xf>
    <xf numFmtId="172" fontId="4" fillId="33" borderId="10" xfId="47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horizontal="center"/>
    </xf>
    <xf numFmtId="49" fontId="4" fillId="34" borderId="0" xfId="0" applyNumberFormat="1" applyFont="1" applyFill="1" applyBorder="1" applyAlignment="1" applyProtection="1">
      <alignment horizontal="center"/>
      <protection/>
    </xf>
    <xf numFmtId="173" fontId="4" fillId="34" borderId="0" xfId="0" applyNumberFormat="1" applyFont="1" applyFill="1" applyBorder="1" applyAlignment="1" applyProtection="1">
      <alignment horizontal="left" indent="1"/>
      <protection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172" fontId="41" fillId="34" borderId="0" xfId="47" applyNumberFormat="1" applyFont="1" applyFill="1" applyAlignment="1">
      <alignment/>
    </xf>
    <xf numFmtId="172" fontId="41" fillId="34" borderId="10" xfId="47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NumberFormat="1" applyFill="1" applyAlignment="1">
      <alignment horizontal="left"/>
    </xf>
    <xf numFmtId="172" fontId="0" fillId="33" borderId="10" xfId="47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72" fontId="0" fillId="0" borderId="0" xfId="47" applyNumberFormat="1" applyFont="1" applyAlignment="1">
      <alignment/>
    </xf>
    <xf numFmtId="171" fontId="2" fillId="33" borderId="0" xfId="47" applyFont="1" applyFill="1" applyAlignment="1">
      <alignment/>
    </xf>
    <xf numFmtId="172" fontId="0" fillId="33" borderId="0" xfId="0" applyNumberFormat="1" applyFill="1" applyAlignment="1">
      <alignment/>
    </xf>
    <xf numFmtId="173" fontId="41" fillId="34" borderId="0" xfId="47" applyNumberFormat="1" applyFont="1" applyFill="1" applyAlignment="1">
      <alignment/>
    </xf>
    <xf numFmtId="173" fontId="0" fillId="33" borderId="0" xfId="47" applyNumberFormat="1" applyFont="1" applyFill="1" applyAlignment="1">
      <alignment/>
    </xf>
    <xf numFmtId="173" fontId="5" fillId="33" borderId="0" xfId="0" applyNumberFormat="1" applyFont="1" applyFill="1" applyBorder="1" applyAlignment="1" applyProtection="1">
      <alignment/>
      <protection/>
    </xf>
    <xf numFmtId="172" fontId="0" fillId="0" borderId="0" xfId="47" applyNumberFormat="1" applyFont="1" applyFill="1" applyAlignment="1">
      <alignment/>
    </xf>
    <xf numFmtId="43" fontId="0" fillId="33" borderId="0" xfId="0" applyNumberFormat="1" applyFill="1" applyAlignment="1">
      <alignment/>
    </xf>
    <xf numFmtId="43" fontId="2" fillId="33" borderId="0" xfId="0" applyNumberFormat="1" applyFont="1" applyFill="1" applyAlignment="1">
      <alignment/>
    </xf>
    <xf numFmtId="172" fontId="0" fillId="33" borderId="0" xfId="47" applyNumberFormat="1" applyFont="1" applyFill="1" applyAlignment="1">
      <alignment/>
    </xf>
    <xf numFmtId="49" fontId="4" fillId="34" borderId="10" xfId="0" applyNumberFormat="1" applyFont="1" applyFill="1" applyBorder="1" applyAlignment="1" applyProtection="1">
      <alignment horizontal="center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173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center"/>
    </xf>
    <xf numFmtId="49" fontId="4" fillId="34" borderId="0" xfId="0" applyNumberFormat="1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172" fontId="0" fillId="33" borderId="0" xfId="47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2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2.125" style="9" customWidth="1"/>
    <col min="2" max="2" width="10.375" style="0" customWidth="1"/>
    <col min="3" max="3" width="30.75390625" style="0" customWidth="1"/>
    <col min="4" max="4" width="14.875" style="21" bestFit="1" customWidth="1"/>
    <col min="5" max="5" width="13.75390625" style="0" bestFit="1" customWidth="1"/>
    <col min="6" max="6" width="14.00390625" style="0" customWidth="1"/>
    <col min="7" max="7" width="14.625" style="0" customWidth="1"/>
    <col min="8" max="8" width="13.625" style="0" customWidth="1"/>
    <col min="9" max="9" width="13.50390625" style="0" customWidth="1"/>
    <col min="10" max="10" width="13.00390625" style="0" customWidth="1"/>
    <col min="11" max="11" width="13.875" style="0" customWidth="1"/>
    <col min="12" max="12" width="13.75390625" style="0" customWidth="1"/>
    <col min="13" max="13" width="13.375" style="0" customWidth="1"/>
    <col min="14" max="14" width="13.00390625" style="0" customWidth="1"/>
    <col min="15" max="15" width="13.50390625" style="0" customWidth="1"/>
    <col min="16" max="16" width="13.625" style="0" customWidth="1"/>
    <col min="17" max="17" width="7.50390625" style="15" customWidth="1"/>
    <col min="18" max="18" width="12.25390625" style="15" customWidth="1"/>
    <col min="19" max="16384" width="11.00390625" style="15" customWidth="1"/>
  </cols>
  <sheetData>
    <row r="1" spans="2:19" ht="12.75">
      <c r="B1" s="9"/>
      <c r="C1" s="9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Q1" s="23"/>
      <c r="R1" s="23"/>
      <c r="S1" s="23"/>
    </row>
    <row r="2" spans="1:19" s="20" customFormat="1" ht="15">
      <c r="A2" s="9"/>
      <c r="B2" s="26" t="s">
        <v>113</v>
      </c>
      <c r="C2" s="1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3"/>
      <c r="R2" s="23"/>
      <c r="S2" s="23"/>
    </row>
    <row r="3" spans="1:19" s="20" customFormat="1" ht="14.25">
      <c r="A3" s="9"/>
      <c r="B3" s="3" t="s">
        <v>95</v>
      </c>
      <c r="C3" s="1"/>
      <c r="D3" s="2"/>
      <c r="E3" s="2"/>
      <c r="F3" s="2"/>
      <c r="G3" s="2"/>
      <c r="H3" s="2"/>
      <c r="I3" s="2"/>
      <c r="J3" s="2"/>
      <c r="K3" s="2"/>
      <c r="L3" s="2"/>
      <c r="M3" s="22"/>
      <c r="N3" s="22"/>
      <c r="O3" s="22"/>
      <c r="P3" s="1"/>
      <c r="Q3" s="2"/>
      <c r="R3" s="23"/>
      <c r="S3" s="23"/>
    </row>
    <row r="4" spans="2:19" ht="12.75">
      <c r="B4" s="9"/>
      <c r="C4" s="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2"/>
      <c r="R4" s="23"/>
      <c r="S4" s="23"/>
    </row>
    <row r="5" spans="2:19" ht="12.75">
      <c r="B5" s="32" t="s">
        <v>17</v>
      </c>
      <c r="C5" s="34" t="s">
        <v>18</v>
      </c>
      <c r="D5" s="35" t="s">
        <v>104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2"/>
      <c r="R5" s="23"/>
      <c r="S5" s="23"/>
    </row>
    <row r="6" spans="2:19" ht="12.75">
      <c r="B6" s="33"/>
      <c r="C6" s="33"/>
      <c r="D6" s="5" t="s">
        <v>19</v>
      </c>
      <c r="E6" s="5" t="s">
        <v>20</v>
      </c>
      <c r="F6" s="5" t="s">
        <v>21</v>
      </c>
      <c r="G6" s="5" t="s">
        <v>22</v>
      </c>
      <c r="H6" s="5" t="s">
        <v>23</v>
      </c>
      <c r="I6" s="5" t="s">
        <v>24</v>
      </c>
      <c r="J6" s="5" t="s">
        <v>25</v>
      </c>
      <c r="K6" s="5" t="s">
        <v>26</v>
      </c>
      <c r="L6" s="5" t="s">
        <v>27</v>
      </c>
      <c r="M6" s="5" t="s">
        <v>28</v>
      </c>
      <c r="N6" s="5" t="s">
        <v>29</v>
      </c>
      <c r="O6" s="6" t="s">
        <v>30</v>
      </c>
      <c r="P6" s="6" t="s">
        <v>73</v>
      </c>
      <c r="Q6" s="2"/>
      <c r="R6" s="23"/>
      <c r="S6" s="23"/>
    </row>
    <row r="7" spans="2:19" ht="12.75">
      <c r="B7" s="18"/>
      <c r="C7" s="1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9"/>
      <c r="P7" s="19"/>
      <c r="Q7" s="2"/>
      <c r="R7" s="23"/>
      <c r="S7" s="23"/>
    </row>
    <row r="8" spans="2:19" ht="12.75">
      <c r="B8" s="36" t="s">
        <v>31</v>
      </c>
      <c r="C8" s="36"/>
      <c r="D8" s="11">
        <f>+D10+D409</f>
        <v>2049673.2332100002</v>
      </c>
      <c r="E8" s="11">
        <f>+E10+E409</f>
        <v>186836.59039000008</v>
      </c>
      <c r="F8" s="11">
        <f>+F10+F409</f>
        <v>237830.9056400002</v>
      </c>
      <c r="G8" s="11">
        <f>+G10+G409</f>
        <v>259565.04153999998</v>
      </c>
      <c r="H8" s="11">
        <f>+H10+H409</f>
        <v>234244.90972000005</v>
      </c>
      <c r="I8" s="11">
        <f>+I10+I409</f>
        <v>150217.24243999994</v>
      </c>
      <c r="J8" s="11">
        <f>+J10+J409</f>
        <v>124963.02015999996</v>
      </c>
      <c r="K8" s="11">
        <f>+K10+K409</f>
        <v>153662.50911000016</v>
      </c>
      <c r="L8" s="11">
        <f>+L10+L409</f>
        <v>131217.44439</v>
      </c>
      <c r="M8" s="11">
        <f>+M10+M409</f>
        <v>126529.00112000009</v>
      </c>
      <c r="N8" s="11">
        <f>+N10+N409</f>
        <v>134690.81372999994</v>
      </c>
      <c r="O8" s="11">
        <f>+O10+O409</f>
        <v>128624.24257000002</v>
      </c>
      <c r="P8" s="11">
        <f>+P10+P409</f>
        <v>181291.51239999995</v>
      </c>
      <c r="Q8" s="2"/>
      <c r="R8" s="23"/>
      <c r="S8" s="23"/>
    </row>
    <row r="9" spans="2:19" ht="12.75">
      <c r="B9" s="9"/>
      <c r="C9" s="10"/>
      <c r="D9" s="30"/>
      <c r="E9" s="28"/>
      <c r="F9" s="28"/>
      <c r="G9" s="28"/>
      <c r="H9" s="28"/>
      <c r="I9" s="28"/>
      <c r="J9" s="28"/>
      <c r="K9" s="28"/>
      <c r="L9" s="28"/>
      <c r="M9" s="28"/>
      <c r="N9" s="9"/>
      <c r="O9" s="9"/>
      <c r="P9" s="9"/>
      <c r="Q9" s="2"/>
      <c r="R9" s="23"/>
      <c r="S9" s="23"/>
    </row>
    <row r="10" spans="2:19" ht="12.75">
      <c r="B10" s="37" t="s">
        <v>32</v>
      </c>
      <c r="C10" s="37"/>
      <c r="D10" s="4">
        <f>SUM(E10:P10)</f>
        <v>1223557.0977899998</v>
      </c>
      <c r="E10" s="4">
        <f>+E12+E71+E91+E100+E116+E121+E149+E156+E183+E190+E204+E218+E230+E237+E243+E253+E265+E276+E348+E358</f>
        <v>118843.68904</v>
      </c>
      <c r="F10" s="4">
        <f>+F12+F71+F91+F100+F116+F121+F149+F156+F183+F190+F204+F218+F230+F237+F243+F253+F265+F276+F348+F358</f>
        <v>130342.89706999996</v>
      </c>
      <c r="G10" s="4">
        <f>+G12+G71+G91+G100+G116+G121+G149+G156+G183+G190+G204+G218+G230+G237+G243+G253+G265+G276+G348+G358</f>
        <v>154401.88665999996</v>
      </c>
      <c r="H10" s="4">
        <f>+H12+H71+H91+H100+H116+H121+H149+H156+H183+H190+H204+H218+H230+H237+H243+H253+H265+H276+H348+H358</f>
        <v>130358.30554</v>
      </c>
      <c r="I10" s="4">
        <f>+I12+I71+I91+I100+I116+I121+I149+I156+I183+I190+I204+I218+I230+I237+I243+I253+I265+I276+I348+I358</f>
        <v>99496.06757</v>
      </c>
      <c r="J10" s="4">
        <f>+J12+J71+J91+J100+J116+J121+J149+J156+J183+J190+J204+J218+J230+J237+J243+J253+J265+J276+J348+J358</f>
        <v>78738.15546000004</v>
      </c>
      <c r="K10" s="4">
        <f>+K12+K71+K91+K100+K116+K121+K149+K156+K183+K190+K204+K218+K230+K237+K243+K253+K265+K276+K348+K358</f>
        <v>94660.39593999999</v>
      </c>
      <c r="L10" s="4">
        <f>+L12+L71+L91+L100+L116+L121+L149+L156+L183+L190+L204+L218+L230+L237+L243+L253+L265+L276+L348+L358</f>
        <v>80651.64654999999</v>
      </c>
      <c r="M10" s="4">
        <f>+M12+M71+M91+M100+M116+M121+M149+M156+M183+M190+M204+M218+M230+M237+M243+M253+M265+M276+M348+M358</f>
        <v>78231.81185000001</v>
      </c>
      <c r="N10" s="4">
        <f>+N12+N71+N91+N100+N116+N121+N149+N156+N183+N190+N204+N218+N230+N237+N243+N253+N265+N276+N348+N358</f>
        <v>70610.01054000002</v>
      </c>
      <c r="O10" s="4">
        <f>+O12+O71+O91+O100+O116+O121+O149+O156+O183+O190+O204+O218+O230+O237+O243+O253+O265+O276+O348+O358</f>
        <v>72305.75057</v>
      </c>
      <c r="P10" s="4">
        <f>+P12+P71+P91+P100+P116+P121+P149+P156+P183+P190+P204+P218+P230+P237+P243+P253+P265+P276+P348+P358</f>
        <v>114916.48099999999</v>
      </c>
      <c r="Q10" s="2"/>
      <c r="R10" s="23"/>
      <c r="S10" s="23"/>
    </row>
    <row r="11" spans="2:19" ht="12.75">
      <c r="B11" s="9"/>
      <c r="C11" s="9"/>
      <c r="D11" s="3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2"/>
      <c r="R11" s="23"/>
      <c r="S11" s="23"/>
    </row>
    <row r="12" spans="2:19" ht="12.75">
      <c r="B12" s="7" t="s">
        <v>33</v>
      </c>
      <c r="C12" s="8" t="s">
        <v>34</v>
      </c>
      <c r="D12" s="11">
        <f>SUM(E12:P12)</f>
        <v>153173.04160999996</v>
      </c>
      <c r="E12" s="11">
        <f>+SUM(E13:E70)</f>
        <v>11981.304869999998</v>
      </c>
      <c r="F12" s="11">
        <f>+SUM(F13:F70)</f>
        <v>14509.969699999996</v>
      </c>
      <c r="G12" s="11">
        <f>+SUM(G13:G70)</f>
        <v>20227.532900000006</v>
      </c>
      <c r="H12" s="11">
        <f>+SUM(H13:H70)</f>
        <v>20597.35915</v>
      </c>
      <c r="I12" s="11">
        <f>+SUM(I13:I70)</f>
        <v>20512.06945</v>
      </c>
      <c r="J12" s="11">
        <f>+SUM(J13:J70)</f>
        <v>19964.14175</v>
      </c>
      <c r="K12" s="11">
        <f>+SUM(K13:K70)</f>
        <v>14832.223159999994</v>
      </c>
      <c r="L12" s="11">
        <f>+SUM(L13:L70)</f>
        <v>8430.035280000002</v>
      </c>
      <c r="M12" s="11">
        <f>+SUM(M13:M70)</f>
        <v>5020.23651</v>
      </c>
      <c r="N12" s="11">
        <f>+SUM(N13:N70)</f>
        <v>4268.76705</v>
      </c>
      <c r="O12" s="11">
        <f>+SUM(O13:O70)</f>
        <v>3552.2262399999995</v>
      </c>
      <c r="P12" s="11">
        <f>+SUM(P13:P70)</f>
        <v>9277.17555</v>
      </c>
      <c r="Q12" s="2"/>
      <c r="R12" s="23"/>
      <c r="S12" s="23"/>
    </row>
    <row r="13" spans="2:19" ht="12.75">
      <c r="B13" s="9"/>
      <c r="C13" s="10" t="s">
        <v>0</v>
      </c>
      <c r="D13" s="30">
        <f aca="true" t="shared" si="0" ref="D13:D68">SUM(E13:P13)</f>
        <v>11129.73878</v>
      </c>
      <c r="E13" s="30">
        <v>1224.80873</v>
      </c>
      <c r="F13" s="30">
        <v>1223.86096</v>
      </c>
      <c r="G13" s="30">
        <v>2282.96792</v>
      </c>
      <c r="H13" s="30">
        <v>1389.88261</v>
      </c>
      <c r="I13" s="30">
        <v>1316.9556699999998</v>
      </c>
      <c r="J13" s="30">
        <v>1410.34115</v>
      </c>
      <c r="K13" s="30">
        <v>1145.8503999999998</v>
      </c>
      <c r="L13" s="30">
        <v>159.62495</v>
      </c>
      <c r="M13" s="30">
        <v>165.23830999999998</v>
      </c>
      <c r="N13" s="30">
        <v>242.57448000000002</v>
      </c>
      <c r="O13" s="30">
        <v>162.47628</v>
      </c>
      <c r="P13" s="30">
        <v>405.15732</v>
      </c>
      <c r="Q13" s="2"/>
      <c r="R13" s="23"/>
      <c r="S13" s="23"/>
    </row>
    <row r="14" spans="2:19" ht="12.75">
      <c r="B14" s="9"/>
      <c r="C14" s="10" t="s">
        <v>139</v>
      </c>
      <c r="D14" s="30">
        <f t="shared" si="0"/>
        <v>65.6998</v>
      </c>
      <c r="E14" s="30">
        <v>0</v>
      </c>
      <c r="F14" s="30">
        <v>0</v>
      </c>
      <c r="G14" s="30">
        <v>0</v>
      </c>
      <c r="H14" s="30">
        <v>0</v>
      </c>
      <c r="I14" s="30">
        <v>19.4488</v>
      </c>
      <c r="J14" s="30">
        <v>19.516</v>
      </c>
      <c r="K14" s="30">
        <v>0</v>
      </c>
      <c r="L14" s="30">
        <v>8.5974</v>
      </c>
      <c r="M14" s="30">
        <v>0</v>
      </c>
      <c r="N14" s="30">
        <v>18.1376</v>
      </c>
      <c r="O14" s="30">
        <v>0</v>
      </c>
      <c r="P14" s="30">
        <v>0</v>
      </c>
      <c r="Q14" s="2"/>
      <c r="R14" s="23"/>
      <c r="S14" s="23"/>
    </row>
    <row r="15" spans="2:19" ht="12.75">
      <c r="B15" s="9"/>
      <c r="C15" s="10" t="s">
        <v>105</v>
      </c>
      <c r="D15" s="30">
        <f t="shared" si="0"/>
        <v>12.547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12.547</v>
      </c>
      <c r="M15" s="30">
        <v>0</v>
      </c>
      <c r="N15" s="30">
        <v>0</v>
      </c>
      <c r="O15" s="30">
        <v>0</v>
      </c>
      <c r="P15" s="30">
        <v>0</v>
      </c>
      <c r="Q15" s="2"/>
      <c r="R15" s="23"/>
      <c r="S15" s="23"/>
    </row>
    <row r="16" spans="2:19" ht="12.75">
      <c r="B16" s="9"/>
      <c r="C16" s="10" t="s">
        <v>1</v>
      </c>
      <c r="D16" s="30">
        <f t="shared" si="0"/>
        <v>2539.1421000000005</v>
      </c>
      <c r="E16" s="30">
        <v>192.85538</v>
      </c>
      <c r="F16" s="30">
        <v>232.38674</v>
      </c>
      <c r="G16" s="30">
        <v>194.60503</v>
      </c>
      <c r="H16" s="30">
        <v>233.04697</v>
      </c>
      <c r="I16" s="30">
        <v>353.83761</v>
      </c>
      <c r="J16" s="30">
        <v>344.51147</v>
      </c>
      <c r="K16" s="30">
        <v>266.05485</v>
      </c>
      <c r="L16" s="30">
        <v>280.60762</v>
      </c>
      <c r="M16" s="30">
        <v>97.72213</v>
      </c>
      <c r="N16" s="30">
        <v>142.78138</v>
      </c>
      <c r="O16" s="30">
        <v>39.87582</v>
      </c>
      <c r="P16" s="30">
        <v>160.8571</v>
      </c>
      <c r="Q16" s="2"/>
      <c r="R16" s="23"/>
      <c r="S16" s="23"/>
    </row>
    <row r="17" spans="2:19" ht="12.75">
      <c r="B17" s="9"/>
      <c r="C17" s="10" t="s">
        <v>126</v>
      </c>
      <c r="D17" s="30">
        <f t="shared" si="0"/>
        <v>38.203</v>
      </c>
      <c r="E17" s="30">
        <v>0</v>
      </c>
      <c r="F17" s="30">
        <v>0</v>
      </c>
      <c r="G17" s="30">
        <v>19.1015</v>
      </c>
      <c r="H17" s="30">
        <v>19.1015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2"/>
      <c r="R17" s="23"/>
      <c r="S17" s="23"/>
    </row>
    <row r="18" spans="2:19" ht="12.75">
      <c r="B18" s="9"/>
      <c r="C18" s="10" t="s">
        <v>77</v>
      </c>
      <c r="D18" s="30">
        <f t="shared" si="0"/>
        <v>20875.893679999997</v>
      </c>
      <c r="E18" s="30">
        <v>1388.96452</v>
      </c>
      <c r="F18" s="30">
        <v>2453.24845</v>
      </c>
      <c r="G18" s="30">
        <v>2685.4148</v>
      </c>
      <c r="H18" s="30">
        <v>3027.18496</v>
      </c>
      <c r="I18" s="30">
        <v>4545.22399</v>
      </c>
      <c r="J18" s="30">
        <v>2541.83217</v>
      </c>
      <c r="K18" s="30">
        <v>1645.88717</v>
      </c>
      <c r="L18" s="30">
        <v>703.7737900000001</v>
      </c>
      <c r="M18" s="30">
        <v>119.32258</v>
      </c>
      <c r="N18" s="30">
        <v>121.96096</v>
      </c>
      <c r="O18" s="30">
        <v>363.41159999999996</v>
      </c>
      <c r="P18" s="30">
        <v>1279.66869</v>
      </c>
      <c r="Q18" s="2"/>
      <c r="R18" s="23"/>
      <c r="S18" s="23"/>
    </row>
    <row r="19" spans="2:19" ht="12.75">
      <c r="B19" s="9"/>
      <c r="C19" s="10" t="s">
        <v>75</v>
      </c>
      <c r="D19" s="30">
        <f t="shared" si="0"/>
        <v>6246.386659999998</v>
      </c>
      <c r="E19" s="30">
        <v>465.6472</v>
      </c>
      <c r="F19" s="30">
        <v>479.66134999999997</v>
      </c>
      <c r="G19" s="30">
        <v>747.87726</v>
      </c>
      <c r="H19" s="30">
        <v>787.2515</v>
      </c>
      <c r="I19" s="30">
        <v>595.66812</v>
      </c>
      <c r="J19" s="30">
        <v>710.55304</v>
      </c>
      <c r="K19" s="30">
        <v>992.04912</v>
      </c>
      <c r="L19" s="30">
        <v>753.88255</v>
      </c>
      <c r="M19" s="30">
        <v>174.77844</v>
      </c>
      <c r="N19" s="30">
        <v>57.43474</v>
      </c>
      <c r="O19" s="30">
        <v>170.21236</v>
      </c>
      <c r="P19" s="30">
        <v>311.37098</v>
      </c>
      <c r="Q19" s="2"/>
      <c r="R19" s="23"/>
      <c r="S19" s="23"/>
    </row>
    <row r="20" spans="2:19" ht="12.75">
      <c r="B20" s="9"/>
      <c r="C20" s="10" t="s">
        <v>125</v>
      </c>
      <c r="D20" s="30">
        <f t="shared" si="0"/>
        <v>69.45309</v>
      </c>
      <c r="E20" s="30">
        <v>0</v>
      </c>
      <c r="F20" s="30">
        <v>0</v>
      </c>
      <c r="G20" s="30">
        <v>19.195</v>
      </c>
      <c r="H20" s="30">
        <v>0</v>
      </c>
      <c r="I20" s="30">
        <v>19.195</v>
      </c>
      <c r="J20" s="30">
        <v>0</v>
      </c>
      <c r="K20" s="30">
        <v>0</v>
      </c>
      <c r="L20" s="30">
        <v>0</v>
      </c>
      <c r="M20" s="30">
        <v>11.86809</v>
      </c>
      <c r="N20" s="30">
        <v>0</v>
      </c>
      <c r="O20" s="30">
        <v>0</v>
      </c>
      <c r="P20" s="30">
        <v>19.195</v>
      </c>
      <c r="Q20" s="2"/>
      <c r="R20" s="23"/>
      <c r="S20" s="23"/>
    </row>
    <row r="21" spans="2:19" ht="12.75">
      <c r="B21" s="9"/>
      <c r="C21" s="10" t="s">
        <v>98</v>
      </c>
      <c r="D21" s="30">
        <f t="shared" si="0"/>
        <v>55.55519</v>
      </c>
      <c r="E21" s="30">
        <v>19.1675</v>
      </c>
      <c r="F21" s="30">
        <v>0</v>
      </c>
      <c r="G21" s="30">
        <v>19.09974</v>
      </c>
      <c r="H21" s="30">
        <v>0</v>
      </c>
      <c r="I21" s="30">
        <v>6.3575</v>
      </c>
      <c r="J21" s="30">
        <v>10.0596</v>
      </c>
      <c r="K21" s="30">
        <v>0</v>
      </c>
      <c r="L21" s="30">
        <v>0</v>
      </c>
      <c r="M21" s="30">
        <v>0.87085</v>
      </c>
      <c r="N21" s="30">
        <v>0</v>
      </c>
      <c r="O21" s="30">
        <v>0</v>
      </c>
      <c r="P21" s="30">
        <v>0</v>
      </c>
      <c r="Q21" s="2"/>
      <c r="R21" s="23"/>
      <c r="S21" s="23"/>
    </row>
    <row r="22" spans="2:19" ht="12.75">
      <c r="B22" s="9"/>
      <c r="C22" s="10" t="s">
        <v>4</v>
      </c>
      <c r="D22" s="30">
        <f t="shared" si="0"/>
        <v>2919.93734</v>
      </c>
      <c r="E22" s="30">
        <v>252.69910000000002</v>
      </c>
      <c r="F22" s="30">
        <v>381.77334</v>
      </c>
      <c r="G22" s="30">
        <v>358.53515000000004</v>
      </c>
      <c r="H22" s="30">
        <v>254.01695999999998</v>
      </c>
      <c r="I22" s="30">
        <v>236.24663</v>
      </c>
      <c r="J22" s="30">
        <v>190.55670999999998</v>
      </c>
      <c r="K22" s="30">
        <v>438.01015</v>
      </c>
      <c r="L22" s="30">
        <v>128.00327000000001</v>
      </c>
      <c r="M22" s="30">
        <v>86.06917</v>
      </c>
      <c r="N22" s="30">
        <v>234.8025</v>
      </c>
      <c r="O22" s="30">
        <v>187.92298000000002</v>
      </c>
      <c r="P22" s="30">
        <v>171.30138</v>
      </c>
      <c r="Q22" s="2"/>
      <c r="R22" s="23"/>
      <c r="S22" s="23"/>
    </row>
    <row r="23" spans="2:19" ht="12.75">
      <c r="B23" s="9"/>
      <c r="C23" s="10" t="s">
        <v>131</v>
      </c>
      <c r="D23" s="30">
        <f t="shared" si="0"/>
        <v>295.85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295.85</v>
      </c>
      <c r="Q23" s="2"/>
      <c r="R23" s="23"/>
      <c r="S23" s="23"/>
    </row>
    <row r="24" spans="2:19" ht="12.75">
      <c r="B24" s="9"/>
      <c r="C24" s="10" t="s">
        <v>140</v>
      </c>
      <c r="D24" s="30">
        <f t="shared" si="0"/>
        <v>159.99749</v>
      </c>
      <c r="E24" s="30">
        <v>0</v>
      </c>
      <c r="F24" s="30">
        <v>0</v>
      </c>
      <c r="G24" s="30">
        <v>0</v>
      </c>
      <c r="H24" s="30">
        <v>0</v>
      </c>
      <c r="I24" s="30">
        <v>39.449760000000005</v>
      </c>
      <c r="J24" s="30">
        <v>51.34936</v>
      </c>
      <c r="K24" s="30">
        <v>69.19837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2"/>
      <c r="R24" s="23"/>
      <c r="S24" s="23"/>
    </row>
    <row r="25" spans="2:19" ht="12.75">
      <c r="B25" s="9"/>
      <c r="C25" s="10" t="s">
        <v>119</v>
      </c>
      <c r="D25" s="30">
        <f t="shared" si="0"/>
        <v>212.67839999999998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212.67839999999998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2"/>
      <c r="R25" s="23"/>
      <c r="S25" s="23"/>
    </row>
    <row r="26" spans="2:19" ht="12.75">
      <c r="B26" s="9"/>
      <c r="C26" s="10" t="s">
        <v>164</v>
      </c>
      <c r="D26" s="30">
        <f t="shared" si="0"/>
        <v>1589.0179699999999</v>
      </c>
      <c r="E26" s="30">
        <v>94.60397999999999</v>
      </c>
      <c r="F26" s="30">
        <v>382.04325</v>
      </c>
      <c r="G26" s="30">
        <v>284.66136</v>
      </c>
      <c r="H26" s="30">
        <v>75.0452</v>
      </c>
      <c r="I26" s="30">
        <v>244.97111999999998</v>
      </c>
      <c r="J26" s="30">
        <v>200.58978</v>
      </c>
      <c r="K26" s="30">
        <v>38.4525</v>
      </c>
      <c r="L26" s="30">
        <v>38.57</v>
      </c>
      <c r="M26" s="30">
        <v>134.17079999999999</v>
      </c>
      <c r="N26" s="30">
        <v>0.3432</v>
      </c>
      <c r="O26" s="30">
        <v>18.27</v>
      </c>
      <c r="P26" s="30">
        <v>77.29678</v>
      </c>
      <c r="Q26" s="2"/>
      <c r="R26" s="23"/>
      <c r="S26" s="23"/>
    </row>
    <row r="27" spans="2:19" ht="12.75">
      <c r="B27" s="9"/>
      <c r="C27" s="10" t="s">
        <v>6</v>
      </c>
      <c r="D27" s="30">
        <f t="shared" si="0"/>
        <v>2451.92382</v>
      </c>
      <c r="E27" s="30">
        <v>157.5925</v>
      </c>
      <c r="F27" s="30">
        <v>117.04409</v>
      </c>
      <c r="G27" s="30">
        <v>291.30744</v>
      </c>
      <c r="H27" s="30">
        <v>268.5612</v>
      </c>
      <c r="I27" s="30">
        <v>249.74998000000002</v>
      </c>
      <c r="J27" s="30">
        <v>142.3823</v>
      </c>
      <c r="K27" s="30">
        <v>359.30502</v>
      </c>
      <c r="L27" s="30">
        <v>207.88148</v>
      </c>
      <c r="M27" s="30">
        <v>318.00624</v>
      </c>
      <c r="N27" s="30">
        <v>19.09974</v>
      </c>
      <c r="O27" s="30">
        <v>167.1135</v>
      </c>
      <c r="P27" s="30">
        <v>153.88033</v>
      </c>
      <c r="Q27" s="2"/>
      <c r="R27" s="23"/>
      <c r="S27" s="23"/>
    </row>
    <row r="28" spans="2:19" ht="12.75">
      <c r="B28" s="9"/>
      <c r="C28" s="10" t="s">
        <v>7</v>
      </c>
      <c r="D28" s="30">
        <f t="shared" si="0"/>
        <v>68313.57046999999</v>
      </c>
      <c r="E28" s="30">
        <v>4495.71803</v>
      </c>
      <c r="F28" s="30">
        <v>5496.36429</v>
      </c>
      <c r="G28" s="30">
        <v>8636.0816</v>
      </c>
      <c r="H28" s="30">
        <v>10123.0683</v>
      </c>
      <c r="I28" s="30">
        <v>8754.680970000001</v>
      </c>
      <c r="J28" s="30">
        <v>10302.6903</v>
      </c>
      <c r="K28" s="30">
        <v>7138.11455</v>
      </c>
      <c r="L28" s="30">
        <v>3656.03247</v>
      </c>
      <c r="M28" s="30">
        <v>1388.3546299999998</v>
      </c>
      <c r="N28" s="30">
        <v>2530.96974</v>
      </c>
      <c r="O28" s="30">
        <v>1491.60739</v>
      </c>
      <c r="P28" s="30">
        <v>4299.8882</v>
      </c>
      <c r="Q28" s="2"/>
      <c r="R28" s="23"/>
      <c r="S28" s="23"/>
    </row>
    <row r="29" spans="2:19" ht="12.75">
      <c r="B29" s="9"/>
      <c r="C29" s="10" t="s">
        <v>79</v>
      </c>
      <c r="D29" s="30">
        <f t="shared" si="0"/>
        <v>1220.35484</v>
      </c>
      <c r="E29" s="30">
        <v>165.6746</v>
      </c>
      <c r="F29" s="30">
        <v>186.38796</v>
      </c>
      <c r="G29" s="30">
        <v>434.72608</v>
      </c>
      <c r="H29" s="30">
        <v>123.612</v>
      </c>
      <c r="I29" s="30">
        <v>144.95792</v>
      </c>
      <c r="J29" s="30">
        <v>82.83328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82.163</v>
      </c>
      <c r="Q29" s="2"/>
      <c r="R29" s="23"/>
      <c r="S29" s="23"/>
    </row>
    <row r="30" spans="2:19" ht="12.75">
      <c r="B30" s="9"/>
      <c r="C30" s="10" t="s">
        <v>8</v>
      </c>
      <c r="D30" s="30">
        <f t="shared" si="0"/>
        <v>2190.2926500000003</v>
      </c>
      <c r="E30" s="30">
        <v>77.16508999999999</v>
      </c>
      <c r="F30" s="30">
        <v>124.248</v>
      </c>
      <c r="G30" s="30">
        <v>133.78259</v>
      </c>
      <c r="H30" s="30">
        <v>153.95324</v>
      </c>
      <c r="I30" s="30">
        <v>76.5625</v>
      </c>
      <c r="J30" s="30">
        <v>219.45035000000001</v>
      </c>
      <c r="K30" s="30">
        <v>139.731</v>
      </c>
      <c r="L30" s="30">
        <v>78.0402</v>
      </c>
      <c r="M30" s="30">
        <v>464.33288</v>
      </c>
      <c r="N30" s="30">
        <v>251.5136</v>
      </c>
      <c r="O30" s="30">
        <v>119.93</v>
      </c>
      <c r="P30" s="30">
        <v>351.58320000000003</v>
      </c>
      <c r="Q30" s="2"/>
      <c r="R30" s="23"/>
      <c r="S30" s="23"/>
    </row>
    <row r="31" spans="2:19" ht="12.75">
      <c r="B31" s="9"/>
      <c r="C31" s="10" t="s">
        <v>103</v>
      </c>
      <c r="D31" s="30">
        <f t="shared" si="0"/>
        <v>319.01759999999996</v>
      </c>
      <c r="E31" s="30">
        <v>319.01759999999996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2"/>
      <c r="R31" s="23"/>
      <c r="S31" s="23"/>
    </row>
    <row r="32" spans="2:19" ht="12.75">
      <c r="B32" s="9"/>
      <c r="C32" s="10" t="s">
        <v>81</v>
      </c>
      <c r="D32" s="30">
        <f t="shared" si="0"/>
        <v>154.75597</v>
      </c>
      <c r="E32" s="30">
        <v>19.09974</v>
      </c>
      <c r="F32" s="30">
        <v>0</v>
      </c>
      <c r="G32" s="30">
        <v>0</v>
      </c>
      <c r="H32" s="30">
        <v>19.09974</v>
      </c>
      <c r="I32" s="30">
        <v>38.2975</v>
      </c>
      <c r="J32" s="30">
        <v>20.63705</v>
      </c>
      <c r="K32" s="30">
        <v>0</v>
      </c>
      <c r="L32" s="30">
        <v>19.09974</v>
      </c>
      <c r="M32" s="30">
        <v>38.5222</v>
      </c>
      <c r="N32" s="30">
        <v>0</v>
      </c>
      <c r="O32" s="30">
        <v>0</v>
      </c>
      <c r="P32" s="30">
        <v>0</v>
      </c>
      <c r="Q32" s="2"/>
      <c r="R32" s="23"/>
      <c r="S32" s="23"/>
    </row>
    <row r="33" spans="2:19" ht="12.75">
      <c r="B33" s="9"/>
      <c r="C33" s="10" t="s">
        <v>76</v>
      </c>
      <c r="D33" s="30">
        <f t="shared" si="0"/>
        <v>873.54359</v>
      </c>
      <c r="E33" s="30">
        <v>39.87275</v>
      </c>
      <c r="F33" s="30">
        <v>41.76344</v>
      </c>
      <c r="G33" s="30">
        <v>259.76447</v>
      </c>
      <c r="H33" s="30">
        <v>184.77299</v>
      </c>
      <c r="I33" s="30">
        <v>113.1009</v>
      </c>
      <c r="J33" s="30">
        <v>60.518989999999995</v>
      </c>
      <c r="K33" s="30">
        <v>82.844</v>
      </c>
      <c r="L33" s="30">
        <v>31.98161</v>
      </c>
      <c r="M33" s="30">
        <v>19.1125</v>
      </c>
      <c r="N33" s="30">
        <v>0</v>
      </c>
      <c r="O33" s="30">
        <v>0</v>
      </c>
      <c r="P33" s="30">
        <v>39.81194</v>
      </c>
      <c r="Q33" s="2"/>
      <c r="R33" s="23"/>
      <c r="S33" s="23"/>
    </row>
    <row r="34" spans="2:19" ht="12.75">
      <c r="B34" s="9"/>
      <c r="C34" s="10" t="s">
        <v>93</v>
      </c>
      <c r="D34" s="30">
        <f t="shared" si="0"/>
        <v>4.4705</v>
      </c>
      <c r="E34" s="30">
        <v>0</v>
      </c>
      <c r="F34" s="30">
        <v>0</v>
      </c>
      <c r="G34" s="30">
        <v>0.37</v>
      </c>
      <c r="H34" s="30">
        <v>0</v>
      </c>
      <c r="I34" s="30">
        <v>0</v>
      </c>
      <c r="J34" s="30">
        <v>4.1005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2"/>
      <c r="R34" s="23"/>
      <c r="S34" s="23"/>
    </row>
    <row r="35" spans="2:19" ht="12.75">
      <c r="B35" s="9"/>
      <c r="C35" s="10" t="s">
        <v>141</v>
      </c>
      <c r="D35" s="30">
        <f t="shared" si="0"/>
        <v>19.285</v>
      </c>
      <c r="E35" s="30">
        <v>0</v>
      </c>
      <c r="F35" s="30">
        <v>0</v>
      </c>
      <c r="G35" s="30">
        <v>0</v>
      </c>
      <c r="H35" s="30">
        <v>19.285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2"/>
      <c r="R35" s="23"/>
      <c r="S35" s="23"/>
    </row>
    <row r="36" spans="2:19" ht="12.75">
      <c r="B36" s="9"/>
      <c r="C36" s="10" t="s">
        <v>16</v>
      </c>
      <c r="D36" s="30">
        <f t="shared" si="0"/>
        <v>229.82979</v>
      </c>
      <c r="E36" s="30">
        <v>19.09985</v>
      </c>
      <c r="F36" s="30">
        <v>19.09985</v>
      </c>
      <c r="G36" s="30">
        <v>38.19958999999999</v>
      </c>
      <c r="H36" s="30">
        <v>57.3122</v>
      </c>
      <c r="I36" s="30">
        <v>38.55985</v>
      </c>
      <c r="J36" s="30">
        <v>0</v>
      </c>
      <c r="K36" s="30">
        <v>0.259</v>
      </c>
      <c r="L36" s="30">
        <v>19.09975</v>
      </c>
      <c r="M36" s="30">
        <v>0</v>
      </c>
      <c r="N36" s="30">
        <v>19.09985</v>
      </c>
      <c r="O36" s="30">
        <v>0</v>
      </c>
      <c r="P36" s="30">
        <v>19.09985</v>
      </c>
      <c r="Q36" s="2"/>
      <c r="R36" s="23"/>
      <c r="S36" s="23"/>
    </row>
    <row r="37" spans="2:19" ht="12.75">
      <c r="B37" s="9"/>
      <c r="C37" s="10" t="s">
        <v>127</v>
      </c>
      <c r="D37" s="30">
        <f t="shared" si="0"/>
        <v>210.8528</v>
      </c>
      <c r="E37" s="30">
        <v>0</v>
      </c>
      <c r="F37" s="30">
        <v>0</v>
      </c>
      <c r="G37" s="30">
        <v>19.2008</v>
      </c>
      <c r="H37" s="30">
        <v>19.165200000000002</v>
      </c>
      <c r="I37" s="30">
        <v>19.165200000000002</v>
      </c>
      <c r="J37" s="30">
        <v>38.330400000000004</v>
      </c>
      <c r="K37" s="30">
        <v>38.330400000000004</v>
      </c>
      <c r="L37" s="30">
        <v>19.165200000000002</v>
      </c>
      <c r="M37" s="30">
        <v>38.330400000000004</v>
      </c>
      <c r="N37" s="30">
        <v>19.165200000000002</v>
      </c>
      <c r="O37" s="30">
        <v>0</v>
      </c>
      <c r="P37" s="30">
        <v>0</v>
      </c>
      <c r="Q37" s="2"/>
      <c r="R37" s="23"/>
      <c r="S37" s="23"/>
    </row>
    <row r="38" spans="2:19" ht="12.75">
      <c r="B38" s="9"/>
      <c r="C38" s="10" t="s">
        <v>11</v>
      </c>
      <c r="D38" s="30">
        <f t="shared" si="0"/>
        <v>8598.23665</v>
      </c>
      <c r="E38" s="30">
        <v>1372.90464</v>
      </c>
      <c r="F38" s="30">
        <v>888.9810799999999</v>
      </c>
      <c r="G38" s="30">
        <v>1372.6234</v>
      </c>
      <c r="H38" s="30">
        <v>1320.1146299999998</v>
      </c>
      <c r="I38" s="30">
        <v>1436.2944</v>
      </c>
      <c r="J38" s="30">
        <v>987.4106400000001</v>
      </c>
      <c r="K38" s="30">
        <v>481.53557</v>
      </c>
      <c r="L38" s="30">
        <v>115.87947</v>
      </c>
      <c r="M38" s="30">
        <v>163.8261</v>
      </c>
      <c r="N38" s="30">
        <v>82.13664</v>
      </c>
      <c r="O38" s="30">
        <v>40.87282</v>
      </c>
      <c r="P38" s="30">
        <v>335.65726</v>
      </c>
      <c r="Q38" s="2"/>
      <c r="R38" s="23"/>
      <c r="S38" s="23"/>
    </row>
    <row r="39" spans="2:19" ht="12.75">
      <c r="B39" s="9"/>
      <c r="C39" s="10" t="s">
        <v>91</v>
      </c>
      <c r="D39" s="30">
        <f t="shared" si="0"/>
        <v>1732.73236</v>
      </c>
      <c r="E39" s="30">
        <v>0</v>
      </c>
      <c r="F39" s="30">
        <v>111.1768</v>
      </c>
      <c r="G39" s="30">
        <v>190.19501</v>
      </c>
      <c r="H39" s="30">
        <v>241.49192000000002</v>
      </c>
      <c r="I39" s="30">
        <v>172.1081</v>
      </c>
      <c r="J39" s="30">
        <v>146.99689999999998</v>
      </c>
      <c r="K39" s="30">
        <v>358.79979</v>
      </c>
      <c r="L39" s="30">
        <v>176.44001</v>
      </c>
      <c r="M39" s="30">
        <v>125.41283</v>
      </c>
      <c r="N39" s="30">
        <v>19.1125</v>
      </c>
      <c r="O39" s="30">
        <v>0</v>
      </c>
      <c r="P39" s="30">
        <v>190.9985</v>
      </c>
      <c r="Q39" s="2"/>
      <c r="R39" s="23"/>
      <c r="S39" s="23"/>
    </row>
    <row r="40" spans="2:19" ht="12.75">
      <c r="B40" s="9"/>
      <c r="C40" s="10" t="s">
        <v>84</v>
      </c>
      <c r="D40" s="30">
        <f t="shared" si="0"/>
        <v>2043.9687399999998</v>
      </c>
      <c r="E40" s="30">
        <v>133.69895000000002</v>
      </c>
      <c r="F40" s="30">
        <v>362.89627</v>
      </c>
      <c r="G40" s="30">
        <v>76.3994</v>
      </c>
      <c r="H40" s="30">
        <v>324.44709</v>
      </c>
      <c r="I40" s="30">
        <v>95.49925</v>
      </c>
      <c r="J40" s="30">
        <v>248.29662</v>
      </c>
      <c r="K40" s="30">
        <v>190.9974</v>
      </c>
      <c r="L40" s="30">
        <v>611.73376</v>
      </c>
      <c r="M40" s="30">
        <v>0</v>
      </c>
      <c r="N40" s="30">
        <v>0</v>
      </c>
      <c r="O40" s="30">
        <v>0</v>
      </c>
      <c r="P40" s="30">
        <v>0</v>
      </c>
      <c r="Q40" s="2"/>
      <c r="R40" s="23"/>
      <c r="S40" s="23"/>
    </row>
    <row r="41" spans="2:19" ht="12.75">
      <c r="B41" s="9"/>
      <c r="C41" s="10" t="s">
        <v>151</v>
      </c>
      <c r="D41" s="30">
        <f t="shared" si="0"/>
        <v>38.19948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19.09974</v>
      </c>
      <c r="L41" s="30">
        <v>19.09974</v>
      </c>
      <c r="M41" s="30">
        <v>0</v>
      </c>
      <c r="N41" s="30">
        <v>0</v>
      </c>
      <c r="O41" s="30">
        <v>0</v>
      </c>
      <c r="P41" s="30">
        <v>0</v>
      </c>
      <c r="Q41" s="2"/>
      <c r="R41" s="23"/>
      <c r="S41" s="23"/>
    </row>
    <row r="42" spans="2:19" ht="12.75">
      <c r="B42" s="9"/>
      <c r="C42" s="10" t="s">
        <v>96</v>
      </c>
      <c r="D42" s="30">
        <f t="shared" si="0"/>
        <v>403.1085799999999</v>
      </c>
      <c r="E42" s="30">
        <v>57.3375</v>
      </c>
      <c r="F42" s="30">
        <v>0</v>
      </c>
      <c r="G42" s="30">
        <v>52.1159</v>
      </c>
      <c r="H42" s="30">
        <v>0</v>
      </c>
      <c r="I42" s="30">
        <v>48.75304</v>
      </c>
      <c r="J42" s="30">
        <v>0.37</v>
      </c>
      <c r="K42" s="30">
        <v>42.252120000000005</v>
      </c>
      <c r="L42" s="30">
        <v>158.34423999999999</v>
      </c>
      <c r="M42" s="30">
        <v>2.3248800000000003</v>
      </c>
      <c r="N42" s="30">
        <v>3.2759</v>
      </c>
      <c r="O42" s="30">
        <v>0</v>
      </c>
      <c r="P42" s="30">
        <v>38.335</v>
      </c>
      <c r="Q42" s="2"/>
      <c r="R42" s="23"/>
      <c r="S42" s="23"/>
    </row>
    <row r="43" spans="2:19" ht="12.75">
      <c r="B43" s="9"/>
      <c r="C43" s="10" t="s">
        <v>165</v>
      </c>
      <c r="D43" s="30">
        <f t="shared" si="0"/>
        <v>5.56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5.56</v>
      </c>
      <c r="P43" s="30">
        <v>0</v>
      </c>
      <c r="Q43" s="2"/>
      <c r="R43" s="23"/>
      <c r="S43" s="23"/>
    </row>
    <row r="44" spans="2:19" ht="12.75">
      <c r="B44" s="9"/>
      <c r="C44" s="10" t="s">
        <v>132</v>
      </c>
      <c r="D44" s="30">
        <f t="shared" si="0"/>
        <v>98.563</v>
      </c>
      <c r="E44" s="30">
        <v>0</v>
      </c>
      <c r="F44" s="30">
        <v>0</v>
      </c>
      <c r="G44" s="30">
        <v>0</v>
      </c>
      <c r="H44" s="30">
        <v>19.1675</v>
      </c>
      <c r="I44" s="30">
        <v>0</v>
      </c>
      <c r="J44" s="30">
        <v>0</v>
      </c>
      <c r="K44" s="30">
        <v>19.1675</v>
      </c>
      <c r="L44" s="30">
        <v>0</v>
      </c>
      <c r="M44" s="30">
        <v>60.228</v>
      </c>
      <c r="N44" s="30">
        <v>0</v>
      </c>
      <c r="O44" s="30">
        <v>0</v>
      </c>
      <c r="P44" s="30">
        <v>0</v>
      </c>
      <c r="Q44" s="2"/>
      <c r="R44" s="23"/>
      <c r="S44" s="23"/>
    </row>
    <row r="45" spans="2:19" ht="12.75">
      <c r="B45" s="9"/>
      <c r="C45" s="10" t="s">
        <v>86</v>
      </c>
      <c r="D45" s="30">
        <f t="shared" si="0"/>
        <v>276.37647999999996</v>
      </c>
      <c r="E45" s="30">
        <v>77.8074</v>
      </c>
      <c r="F45" s="30">
        <v>0</v>
      </c>
      <c r="G45" s="30">
        <v>59.5878</v>
      </c>
      <c r="H45" s="30">
        <v>19.8645</v>
      </c>
      <c r="I45" s="30">
        <v>19.8645</v>
      </c>
      <c r="J45" s="30">
        <v>39.729</v>
      </c>
      <c r="K45" s="30">
        <v>19.8645</v>
      </c>
      <c r="L45" s="30">
        <v>19.8645</v>
      </c>
      <c r="M45" s="30">
        <v>0</v>
      </c>
      <c r="N45" s="30">
        <v>0</v>
      </c>
      <c r="O45" s="30">
        <v>0</v>
      </c>
      <c r="P45" s="30">
        <v>19.79428</v>
      </c>
      <c r="Q45" s="2"/>
      <c r="R45" s="23"/>
      <c r="S45" s="23"/>
    </row>
    <row r="46" spans="2:19" ht="12.75">
      <c r="B46" s="9"/>
      <c r="C46" s="10" t="s">
        <v>108</v>
      </c>
      <c r="D46" s="30">
        <f t="shared" si="0"/>
        <v>33.03974</v>
      </c>
      <c r="E46" s="30">
        <v>19.09974</v>
      </c>
      <c r="F46" s="30">
        <v>0</v>
      </c>
      <c r="G46" s="30">
        <v>0</v>
      </c>
      <c r="H46" s="30">
        <v>0</v>
      </c>
      <c r="I46" s="30">
        <v>13.94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2"/>
      <c r="R46" s="23"/>
      <c r="S46" s="23"/>
    </row>
    <row r="47" spans="2:19" ht="12.75">
      <c r="B47" s="9"/>
      <c r="C47" s="10" t="s">
        <v>99</v>
      </c>
      <c r="D47" s="30">
        <f t="shared" si="0"/>
        <v>191.13420000000002</v>
      </c>
      <c r="E47" s="30">
        <v>19.1015</v>
      </c>
      <c r="F47" s="30">
        <v>152.9</v>
      </c>
      <c r="G47" s="30">
        <v>19.1015</v>
      </c>
      <c r="H47" s="30">
        <v>0</v>
      </c>
      <c r="I47" s="30">
        <v>0</v>
      </c>
      <c r="J47" s="30">
        <v>0</v>
      </c>
      <c r="K47" s="30">
        <v>0</v>
      </c>
      <c r="L47" s="30">
        <v>0.0312</v>
      </c>
      <c r="M47" s="30">
        <v>0</v>
      </c>
      <c r="N47" s="30">
        <v>0</v>
      </c>
      <c r="O47" s="30">
        <v>0</v>
      </c>
      <c r="P47" s="30">
        <v>0</v>
      </c>
      <c r="Q47" s="2"/>
      <c r="R47" s="23"/>
      <c r="S47" s="23"/>
    </row>
    <row r="48" spans="2:19" ht="12.75">
      <c r="B48" s="9"/>
      <c r="C48" s="10" t="s">
        <v>158</v>
      </c>
      <c r="D48" s="30">
        <f t="shared" si="0"/>
        <v>19.1675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19.1675</v>
      </c>
      <c r="N48" s="30">
        <v>0</v>
      </c>
      <c r="O48" s="30">
        <v>0</v>
      </c>
      <c r="P48" s="30">
        <v>0</v>
      </c>
      <c r="Q48" s="2"/>
      <c r="R48" s="23"/>
      <c r="S48" s="23"/>
    </row>
    <row r="49" spans="2:19" ht="12.75">
      <c r="B49" s="9"/>
      <c r="C49" s="10" t="s">
        <v>85</v>
      </c>
      <c r="D49" s="30">
        <f t="shared" si="0"/>
        <v>2282.9147</v>
      </c>
      <c r="E49" s="30">
        <v>248.9872</v>
      </c>
      <c r="F49" s="30">
        <v>351.79470000000003</v>
      </c>
      <c r="G49" s="30">
        <v>327.3447</v>
      </c>
      <c r="H49" s="30">
        <v>19.1125</v>
      </c>
      <c r="I49" s="30">
        <v>118.435</v>
      </c>
      <c r="J49" s="30">
        <v>197.791</v>
      </c>
      <c r="K49" s="30">
        <v>121.975</v>
      </c>
      <c r="L49" s="30">
        <v>0</v>
      </c>
      <c r="M49" s="30">
        <v>38.433</v>
      </c>
      <c r="N49" s="30">
        <v>114.40010000000001</v>
      </c>
      <c r="O49" s="30">
        <v>267.881</v>
      </c>
      <c r="P49" s="30">
        <v>476.7605</v>
      </c>
      <c r="Q49" s="2"/>
      <c r="R49" s="23"/>
      <c r="S49" s="23"/>
    </row>
    <row r="50" spans="2:19" ht="12.75">
      <c r="B50" s="9"/>
      <c r="C50" s="10" t="s">
        <v>83</v>
      </c>
      <c r="D50" s="30">
        <f t="shared" si="0"/>
        <v>465.39908</v>
      </c>
      <c r="E50" s="30">
        <v>20.711</v>
      </c>
      <c r="F50" s="30">
        <v>83.89324</v>
      </c>
      <c r="G50" s="30">
        <v>60.21584</v>
      </c>
      <c r="H50" s="30">
        <v>48.00464</v>
      </c>
      <c r="I50" s="30">
        <v>63.02764</v>
      </c>
      <c r="J50" s="30">
        <v>63.18224</v>
      </c>
      <c r="K50" s="30">
        <v>20.70832</v>
      </c>
      <c r="L50" s="30">
        <v>83.89056</v>
      </c>
      <c r="M50" s="30">
        <v>0</v>
      </c>
      <c r="N50" s="30">
        <v>0</v>
      </c>
      <c r="O50" s="30">
        <v>0</v>
      </c>
      <c r="P50" s="30">
        <v>21.7656</v>
      </c>
      <c r="Q50" s="2"/>
      <c r="R50" s="23"/>
      <c r="S50" s="23"/>
    </row>
    <row r="51" spans="2:19" ht="12.75">
      <c r="B51" s="9"/>
      <c r="C51" s="10" t="s">
        <v>100</v>
      </c>
      <c r="D51" s="30">
        <f t="shared" si="0"/>
        <v>189.17719</v>
      </c>
      <c r="E51" s="30">
        <v>19.14825</v>
      </c>
      <c r="F51" s="30">
        <v>19.1125</v>
      </c>
      <c r="G51" s="30">
        <v>38.2965</v>
      </c>
      <c r="H51" s="30">
        <v>44.28834</v>
      </c>
      <c r="I51" s="30">
        <v>19.14825</v>
      </c>
      <c r="J51" s="30">
        <v>19.14825</v>
      </c>
      <c r="K51" s="30">
        <v>9.975100000000001</v>
      </c>
      <c r="L51" s="30">
        <v>20.06</v>
      </c>
      <c r="M51" s="30">
        <v>0</v>
      </c>
      <c r="N51" s="30">
        <v>0</v>
      </c>
      <c r="O51" s="30">
        <v>0</v>
      </c>
      <c r="P51" s="30">
        <v>0</v>
      </c>
      <c r="Q51" s="2"/>
      <c r="R51" s="23"/>
      <c r="S51" s="23"/>
    </row>
    <row r="52" spans="2:19" ht="12.75">
      <c r="B52" s="9"/>
      <c r="C52" s="10" t="s">
        <v>115</v>
      </c>
      <c r="D52" s="30">
        <f t="shared" si="0"/>
        <v>93.2828</v>
      </c>
      <c r="E52" s="30">
        <v>0</v>
      </c>
      <c r="F52" s="30">
        <v>19.285</v>
      </c>
      <c r="G52" s="30">
        <v>18.237599999999997</v>
      </c>
      <c r="H52" s="30">
        <v>0</v>
      </c>
      <c r="I52" s="30">
        <v>37.5226</v>
      </c>
      <c r="J52" s="30">
        <v>18.237599999999997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2"/>
      <c r="R52" s="23"/>
      <c r="S52" s="23"/>
    </row>
    <row r="53" spans="2:19" ht="12.75">
      <c r="B53" s="9"/>
      <c r="C53" s="10" t="s">
        <v>78</v>
      </c>
      <c r="D53" s="30">
        <f t="shared" si="0"/>
        <v>995.7626000000001</v>
      </c>
      <c r="E53" s="30">
        <v>172.1223</v>
      </c>
      <c r="F53" s="30">
        <v>95.874</v>
      </c>
      <c r="G53" s="30">
        <v>95.874</v>
      </c>
      <c r="H53" s="30">
        <v>19.1125</v>
      </c>
      <c r="I53" s="30">
        <v>0</v>
      </c>
      <c r="J53" s="30">
        <v>76.6369</v>
      </c>
      <c r="K53" s="30">
        <v>134.0733</v>
      </c>
      <c r="L53" s="30">
        <v>95.874</v>
      </c>
      <c r="M53" s="30">
        <v>57.5244</v>
      </c>
      <c r="N53" s="30">
        <v>152.7972</v>
      </c>
      <c r="O53" s="30">
        <v>57.5244</v>
      </c>
      <c r="P53" s="30">
        <v>38.349599999999995</v>
      </c>
      <c r="Q53" s="2"/>
      <c r="R53" s="23"/>
      <c r="S53" s="23"/>
    </row>
    <row r="54" spans="2:19" ht="12.75">
      <c r="B54" s="9"/>
      <c r="C54" s="10" t="s">
        <v>92</v>
      </c>
      <c r="D54" s="30">
        <f t="shared" si="0"/>
        <v>282.43482</v>
      </c>
      <c r="E54" s="30">
        <v>0</v>
      </c>
      <c r="F54" s="30">
        <v>62.12496</v>
      </c>
      <c r="G54" s="30">
        <v>62.12496</v>
      </c>
      <c r="H54" s="30">
        <v>19.1675</v>
      </c>
      <c r="I54" s="30">
        <v>0</v>
      </c>
      <c r="J54" s="30">
        <v>62.12496</v>
      </c>
      <c r="K54" s="30">
        <v>0</v>
      </c>
      <c r="L54" s="30">
        <v>0</v>
      </c>
      <c r="M54" s="30">
        <v>76.89244000000001</v>
      </c>
      <c r="N54" s="30">
        <v>0</v>
      </c>
      <c r="O54" s="30">
        <v>0</v>
      </c>
      <c r="P54" s="30">
        <v>0</v>
      </c>
      <c r="Q54" s="2"/>
      <c r="R54" s="23"/>
      <c r="S54" s="23"/>
    </row>
    <row r="55" spans="2:19" ht="12.75">
      <c r="B55" s="9"/>
      <c r="C55" s="10" t="s">
        <v>118</v>
      </c>
      <c r="D55" s="30">
        <f t="shared" si="0"/>
        <v>191.4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191.4</v>
      </c>
      <c r="P55" s="30">
        <v>0</v>
      </c>
      <c r="Q55" s="2"/>
      <c r="R55" s="23"/>
      <c r="S55" s="23"/>
    </row>
    <row r="56" spans="2:19" ht="12.75">
      <c r="B56" s="9"/>
      <c r="C56" s="10" t="s">
        <v>14</v>
      </c>
      <c r="D56" s="30">
        <f t="shared" si="0"/>
        <v>1862.13771</v>
      </c>
      <c r="E56" s="30">
        <v>259.45971</v>
      </c>
      <c r="F56" s="30">
        <v>107.20038000000001</v>
      </c>
      <c r="G56" s="30">
        <v>160.664</v>
      </c>
      <c r="H56" s="30">
        <v>325.84118</v>
      </c>
      <c r="I56" s="30">
        <v>422.74546000000004</v>
      </c>
      <c r="J56" s="30">
        <v>178.5754</v>
      </c>
      <c r="K56" s="30">
        <v>211.1746</v>
      </c>
      <c r="L56" s="30">
        <v>98.80810000000001</v>
      </c>
      <c r="M56" s="30">
        <v>0.0624</v>
      </c>
      <c r="N56" s="30">
        <v>0</v>
      </c>
      <c r="O56" s="30">
        <v>39.27174</v>
      </c>
      <c r="P56" s="30">
        <v>58.33474</v>
      </c>
      <c r="Q56" s="2"/>
      <c r="R56" s="23"/>
      <c r="S56" s="23"/>
    </row>
    <row r="57" spans="2:19" ht="12.75">
      <c r="B57" s="9"/>
      <c r="C57" s="10" t="s">
        <v>166</v>
      </c>
      <c r="D57" s="30">
        <f t="shared" si="0"/>
        <v>14.378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14.378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2"/>
      <c r="R57" s="23"/>
      <c r="S57" s="23"/>
    </row>
    <row r="58" spans="2:19" ht="12.75">
      <c r="B58" s="9"/>
      <c r="C58" s="10" t="s">
        <v>90</v>
      </c>
      <c r="D58" s="30">
        <f t="shared" si="0"/>
        <v>1493.6262000000002</v>
      </c>
      <c r="E58" s="30">
        <v>105.6191</v>
      </c>
      <c r="F58" s="30">
        <v>57.6784</v>
      </c>
      <c r="G58" s="30">
        <v>207.3191</v>
      </c>
      <c r="H58" s="30">
        <v>218.41279999999998</v>
      </c>
      <c r="I58" s="30">
        <v>57.6784</v>
      </c>
      <c r="J58" s="30">
        <v>0</v>
      </c>
      <c r="K58" s="30">
        <v>96.3728</v>
      </c>
      <c r="L58" s="30">
        <v>96.3728</v>
      </c>
      <c r="M58" s="30">
        <v>154.05120000000002</v>
      </c>
      <c r="N58" s="30">
        <v>96.3728</v>
      </c>
      <c r="O58" s="30">
        <v>173.0352</v>
      </c>
      <c r="P58" s="30">
        <v>230.7136</v>
      </c>
      <c r="Q58" s="2"/>
      <c r="R58" s="23"/>
      <c r="S58" s="23"/>
    </row>
    <row r="59" spans="2:19" ht="12.75">
      <c r="B59" s="9"/>
      <c r="C59" s="10" t="s">
        <v>111</v>
      </c>
      <c r="D59" s="30">
        <f t="shared" si="0"/>
        <v>3.2574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3.2574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2"/>
      <c r="R59" s="23"/>
      <c r="S59" s="23"/>
    </row>
    <row r="60" spans="2:19" ht="12.75">
      <c r="B60" s="9"/>
      <c r="C60" s="10" t="s">
        <v>88</v>
      </c>
      <c r="D60" s="30">
        <f t="shared" si="0"/>
        <v>1272.36261</v>
      </c>
      <c r="E60" s="30">
        <v>78.35</v>
      </c>
      <c r="F60" s="30">
        <v>317.09211</v>
      </c>
      <c r="G60" s="30">
        <v>156.18515</v>
      </c>
      <c r="H60" s="30">
        <v>117.1494</v>
      </c>
      <c r="I60" s="30">
        <v>137.3493</v>
      </c>
      <c r="J60" s="30">
        <v>136.2825</v>
      </c>
      <c r="K60" s="30">
        <v>174.348</v>
      </c>
      <c r="L60" s="30">
        <v>78.37575</v>
      </c>
      <c r="M60" s="30">
        <v>19.1015</v>
      </c>
      <c r="N60" s="30">
        <v>0</v>
      </c>
      <c r="O60" s="30">
        <v>38.335</v>
      </c>
      <c r="P60" s="30">
        <v>19.7939</v>
      </c>
      <c r="Q60" s="2"/>
      <c r="R60" s="23"/>
      <c r="S60" s="23"/>
    </row>
    <row r="61" spans="2:19" ht="12.75">
      <c r="B61" s="9"/>
      <c r="C61" s="10" t="s">
        <v>123</v>
      </c>
      <c r="D61" s="30">
        <f t="shared" si="0"/>
        <v>20.17362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2.29977</v>
      </c>
      <c r="K61" s="30">
        <v>0</v>
      </c>
      <c r="L61" s="30">
        <v>0</v>
      </c>
      <c r="M61" s="30">
        <v>0.0624</v>
      </c>
      <c r="N61" s="30">
        <v>0</v>
      </c>
      <c r="O61" s="30">
        <v>17.52615</v>
      </c>
      <c r="P61" s="30">
        <v>0.2853</v>
      </c>
      <c r="Q61" s="2"/>
      <c r="R61" s="23"/>
      <c r="S61" s="23"/>
    </row>
    <row r="62" spans="2:19" ht="12.75">
      <c r="B62" s="9"/>
      <c r="C62" s="10" t="s">
        <v>145</v>
      </c>
      <c r="D62" s="30">
        <f t="shared" si="0"/>
        <v>38.57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38.57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2"/>
      <c r="R62" s="23"/>
      <c r="S62" s="23"/>
    </row>
    <row r="63" spans="2:19" ht="12.75">
      <c r="B63" s="9"/>
      <c r="C63" s="10" t="s">
        <v>124</v>
      </c>
      <c r="D63" s="30">
        <f t="shared" si="0"/>
        <v>325.24433999999997</v>
      </c>
      <c r="E63" s="30">
        <v>0</v>
      </c>
      <c r="F63" s="30">
        <v>0</v>
      </c>
      <c r="G63" s="30">
        <v>19.09985</v>
      </c>
      <c r="H63" s="30">
        <v>19.165</v>
      </c>
      <c r="I63" s="30">
        <v>76.39996000000001</v>
      </c>
      <c r="J63" s="30">
        <v>95.50247999999999</v>
      </c>
      <c r="K63" s="30">
        <v>95.50072999999999</v>
      </c>
      <c r="L63" s="30">
        <v>0</v>
      </c>
      <c r="M63" s="30">
        <v>0</v>
      </c>
      <c r="N63" s="30">
        <v>19.57632</v>
      </c>
      <c r="O63" s="30">
        <v>0</v>
      </c>
      <c r="P63" s="30">
        <v>0</v>
      </c>
      <c r="Q63" s="2"/>
      <c r="R63" s="23"/>
      <c r="S63" s="23"/>
    </row>
    <row r="64" spans="2:19" ht="12.75">
      <c r="B64" s="9"/>
      <c r="C64" s="10" t="s">
        <v>15</v>
      </c>
      <c r="D64" s="30">
        <f t="shared" si="0"/>
        <v>5066.254239999999</v>
      </c>
      <c r="E64" s="30">
        <v>367.92651</v>
      </c>
      <c r="F64" s="30">
        <v>533.5524399999999</v>
      </c>
      <c r="G64" s="30">
        <v>849.04536</v>
      </c>
      <c r="H64" s="30">
        <v>600.55312</v>
      </c>
      <c r="I64" s="30">
        <v>392.55055</v>
      </c>
      <c r="J64" s="30">
        <v>562.9425600000001</v>
      </c>
      <c r="K64" s="30">
        <v>360.63046</v>
      </c>
      <c r="L64" s="30">
        <v>595.37724</v>
      </c>
      <c r="M64" s="30">
        <v>596.5944000000001</v>
      </c>
      <c r="N64" s="30">
        <v>103.5416</v>
      </c>
      <c r="O64" s="30">
        <v>0</v>
      </c>
      <c r="P64" s="30">
        <v>103.54</v>
      </c>
      <c r="Q64" s="2"/>
      <c r="R64" s="23"/>
      <c r="S64" s="23"/>
    </row>
    <row r="65" spans="2:19" ht="12.75">
      <c r="B65" s="9"/>
      <c r="C65" s="10" t="s">
        <v>144</v>
      </c>
      <c r="D65" s="30">
        <f t="shared" si="0"/>
        <v>0.7362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0.705</v>
      </c>
      <c r="K65" s="30">
        <v>0</v>
      </c>
      <c r="L65" s="30">
        <v>0.0312</v>
      </c>
      <c r="M65" s="30">
        <v>0</v>
      </c>
      <c r="N65" s="30">
        <v>0</v>
      </c>
      <c r="O65" s="30">
        <v>0</v>
      </c>
      <c r="P65" s="30">
        <v>0</v>
      </c>
      <c r="Q65" s="2"/>
      <c r="R65" s="23"/>
      <c r="S65" s="23"/>
    </row>
    <row r="66" spans="2:19" ht="12.75">
      <c r="B66" s="9"/>
      <c r="C66" s="10" t="s">
        <v>106</v>
      </c>
      <c r="D66" s="30">
        <f t="shared" si="0"/>
        <v>119.04656</v>
      </c>
      <c r="E66" s="30">
        <v>39.729</v>
      </c>
      <c r="F66" s="30">
        <v>0</v>
      </c>
      <c r="G66" s="30">
        <v>0</v>
      </c>
      <c r="H66" s="30">
        <v>0</v>
      </c>
      <c r="I66" s="30">
        <v>39.58856</v>
      </c>
      <c r="J66" s="30">
        <v>0</v>
      </c>
      <c r="K66" s="30">
        <v>39.729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2"/>
      <c r="R66" s="23"/>
      <c r="S66" s="23"/>
    </row>
    <row r="67" spans="2:19" ht="12.75">
      <c r="B67" s="9"/>
      <c r="C67" s="10" t="s">
        <v>87</v>
      </c>
      <c r="D67" s="30">
        <f t="shared" si="0"/>
        <v>75.86800000000001</v>
      </c>
      <c r="E67" s="30">
        <v>0</v>
      </c>
      <c r="F67" s="30">
        <v>18.237599999999997</v>
      </c>
      <c r="G67" s="30">
        <v>0</v>
      </c>
      <c r="H67" s="30">
        <v>0</v>
      </c>
      <c r="I67" s="30">
        <v>19.101</v>
      </c>
      <c r="J67" s="30">
        <v>19.2647</v>
      </c>
      <c r="K67" s="30">
        <v>19.2647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2"/>
      <c r="R67" s="23"/>
      <c r="S67" s="23"/>
    </row>
    <row r="68" spans="2:19" ht="12.75">
      <c r="B68" s="9"/>
      <c r="C68" s="10" t="s">
        <v>102</v>
      </c>
      <c r="D68" s="30">
        <f t="shared" si="0"/>
        <v>38.225</v>
      </c>
      <c r="E68" s="30">
        <v>19.1125</v>
      </c>
      <c r="F68" s="30">
        <v>19.1125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2"/>
      <c r="R68" s="23"/>
      <c r="S68" s="23"/>
    </row>
    <row r="69" spans="2:19" ht="12.75">
      <c r="B69" s="9"/>
      <c r="C69" s="10" t="s">
        <v>172</v>
      </c>
      <c r="D69" s="30">
        <f>SUM(E69:P69)</f>
        <v>2704.70628</v>
      </c>
      <c r="E69" s="30">
        <v>38.203</v>
      </c>
      <c r="F69" s="30">
        <v>171.176</v>
      </c>
      <c r="G69" s="30">
        <v>38.2125</v>
      </c>
      <c r="H69" s="30">
        <v>487.10696</v>
      </c>
      <c r="I69" s="30">
        <v>529.6344200000001</v>
      </c>
      <c r="J69" s="30">
        <v>489.50898</v>
      </c>
      <c r="K69" s="30">
        <v>62.668</v>
      </c>
      <c r="L69" s="30">
        <v>142.94567999999998</v>
      </c>
      <c r="M69" s="30">
        <v>649.85624</v>
      </c>
      <c r="N69" s="30">
        <v>19.671</v>
      </c>
      <c r="O69" s="30">
        <v>0</v>
      </c>
      <c r="P69" s="30">
        <v>75.7235</v>
      </c>
      <c r="Q69" s="2"/>
      <c r="R69" s="23"/>
      <c r="S69" s="23"/>
    </row>
    <row r="70" spans="2:19" ht="12.75">
      <c r="B70" s="9"/>
      <c r="C70" s="1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2"/>
      <c r="R70" s="23"/>
      <c r="S70" s="23"/>
    </row>
    <row r="71" spans="2:19" ht="12.75">
      <c r="B71" s="7" t="s">
        <v>35</v>
      </c>
      <c r="C71" s="8" t="s">
        <v>36</v>
      </c>
      <c r="D71" s="11">
        <f>SUM(E71:P71)</f>
        <v>141676.29489</v>
      </c>
      <c r="E71" s="24">
        <f aca="true" t="shared" si="1" ref="E71:P71">+SUM(E72:E89)</f>
        <v>9794.90126</v>
      </c>
      <c r="F71" s="24">
        <f t="shared" si="1"/>
        <v>10708.037049999999</v>
      </c>
      <c r="G71" s="24">
        <f t="shared" si="1"/>
        <v>12097.26354</v>
      </c>
      <c r="H71" s="24">
        <f t="shared" si="1"/>
        <v>9263.43844</v>
      </c>
      <c r="I71" s="24">
        <f t="shared" si="1"/>
        <v>11278.84755</v>
      </c>
      <c r="J71" s="24">
        <f t="shared" si="1"/>
        <v>12171.87686</v>
      </c>
      <c r="K71" s="24">
        <f t="shared" si="1"/>
        <v>13282.540249999998</v>
      </c>
      <c r="L71" s="24">
        <f t="shared" si="1"/>
        <v>11094.641950000001</v>
      </c>
      <c r="M71" s="24">
        <f t="shared" si="1"/>
        <v>10819.014369999999</v>
      </c>
      <c r="N71" s="24">
        <f t="shared" si="1"/>
        <v>12949.84336</v>
      </c>
      <c r="O71" s="24">
        <f t="shared" si="1"/>
        <v>13946.60895</v>
      </c>
      <c r="P71" s="24">
        <f t="shared" si="1"/>
        <v>14269.28131</v>
      </c>
      <c r="Q71" s="2"/>
      <c r="R71" s="23"/>
      <c r="S71" s="23"/>
    </row>
    <row r="72" spans="2:19" ht="12.75">
      <c r="B72" s="30"/>
      <c r="C72" s="30" t="s">
        <v>75</v>
      </c>
      <c r="D72" s="30">
        <f>SUM(E72:P72)</f>
        <v>74.2992</v>
      </c>
      <c r="E72" s="30">
        <v>0</v>
      </c>
      <c r="F72" s="30">
        <v>0</v>
      </c>
      <c r="G72" s="30">
        <v>0</v>
      </c>
      <c r="H72" s="30">
        <v>0</v>
      </c>
      <c r="I72" s="30">
        <v>49.5328</v>
      </c>
      <c r="J72" s="30">
        <v>24.7664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2"/>
      <c r="R72" s="23"/>
      <c r="S72" s="23"/>
    </row>
    <row r="73" spans="2:19" ht="12.75">
      <c r="B73" s="25"/>
      <c r="C73" s="30" t="s">
        <v>98</v>
      </c>
      <c r="D73" s="30">
        <f aca="true" t="shared" si="2" ref="D73:D89">SUM(E73:P73)</f>
        <v>41.22046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4.0208</v>
      </c>
      <c r="N73" s="30">
        <v>0</v>
      </c>
      <c r="O73" s="30">
        <v>37.19966</v>
      </c>
      <c r="P73" s="30">
        <v>0</v>
      </c>
      <c r="Q73" s="2"/>
      <c r="R73" s="23"/>
      <c r="S73" s="23"/>
    </row>
    <row r="74" spans="2:19" ht="12.75">
      <c r="B74" s="25"/>
      <c r="C74" s="30" t="s">
        <v>4</v>
      </c>
      <c r="D74" s="30">
        <f t="shared" si="2"/>
        <v>5118.322679999999</v>
      </c>
      <c r="E74" s="30">
        <v>423.26381</v>
      </c>
      <c r="F74" s="30">
        <v>496.84064</v>
      </c>
      <c r="G74" s="30">
        <v>389.59143</v>
      </c>
      <c r="H74" s="30">
        <v>404.78696</v>
      </c>
      <c r="I74" s="30">
        <v>360.41569</v>
      </c>
      <c r="J74" s="30">
        <v>343.35453</v>
      </c>
      <c r="K74" s="30">
        <v>434.55653</v>
      </c>
      <c r="L74" s="30">
        <v>483.39477</v>
      </c>
      <c r="M74" s="30">
        <v>437.09901</v>
      </c>
      <c r="N74" s="30">
        <v>384.72755</v>
      </c>
      <c r="O74" s="30">
        <v>458.49739</v>
      </c>
      <c r="P74" s="30">
        <v>501.79437</v>
      </c>
      <c r="Q74" s="2"/>
      <c r="R74" s="23"/>
      <c r="S74" s="23"/>
    </row>
    <row r="75" spans="2:19" ht="12.75">
      <c r="B75" s="25"/>
      <c r="C75" s="30" t="s">
        <v>5</v>
      </c>
      <c r="D75" s="30">
        <f t="shared" si="2"/>
        <v>26538.29055</v>
      </c>
      <c r="E75" s="30">
        <v>2161.78408</v>
      </c>
      <c r="F75" s="30">
        <v>2150.8423399999997</v>
      </c>
      <c r="G75" s="30">
        <v>2048.69654</v>
      </c>
      <c r="H75" s="30">
        <v>1852.66135</v>
      </c>
      <c r="I75" s="30">
        <v>2377.4378500000003</v>
      </c>
      <c r="J75" s="30">
        <v>2464.02211</v>
      </c>
      <c r="K75" s="30">
        <v>2460.90746</v>
      </c>
      <c r="L75" s="30">
        <v>1824.53345</v>
      </c>
      <c r="M75" s="30">
        <v>2178.21787</v>
      </c>
      <c r="N75" s="30">
        <v>2561.39089</v>
      </c>
      <c r="O75" s="30">
        <v>2291.50015</v>
      </c>
      <c r="P75" s="30">
        <v>2166.29646</v>
      </c>
      <c r="Q75" s="2"/>
      <c r="R75" s="23"/>
      <c r="S75" s="23"/>
    </row>
    <row r="76" spans="2:19" ht="12.75">
      <c r="B76" s="30"/>
      <c r="C76" s="30" t="s">
        <v>7</v>
      </c>
      <c r="D76" s="30">
        <f t="shared" si="2"/>
        <v>63488.363699999994</v>
      </c>
      <c r="E76" s="30">
        <v>3632.2450400000002</v>
      </c>
      <c r="F76" s="30">
        <v>4646.3906799999995</v>
      </c>
      <c r="G76" s="30">
        <v>5463.0885499999995</v>
      </c>
      <c r="H76" s="30">
        <v>3679.62207</v>
      </c>
      <c r="I76" s="30">
        <v>5114.03804</v>
      </c>
      <c r="J76" s="30">
        <v>5232.995629999999</v>
      </c>
      <c r="K76" s="30">
        <v>6205.23935</v>
      </c>
      <c r="L76" s="30">
        <v>5104.729719999999</v>
      </c>
      <c r="M76" s="30">
        <v>4678.61522</v>
      </c>
      <c r="N76" s="30">
        <v>5682.79725</v>
      </c>
      <c r="O76" s="30">
        <v>6775.6286900000005</v>
      </c>
      <c r="P76" s="30">
        <v>7272.97346</v>
      </c>
      <c r="Q76" s="2"/>
      <c r="R76" s="23"/>
      <c r="S76" s="23"/>
    </row>
    <row r="77" spans="2:19" ht="12.75">
      <c r="B77" s="30"/>
      <c r="C77" s="30" t="s">
        <v>79</v>
      </c>
      <c r="D77" s="30">
        <f t="shared" si="2"/>
        <v>0.012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0.012</v>
      </c>
      <c r="P77" s="30">
        <v>0</v>
      </c>
      <c r="Q77" s="2"/>
      <c r="R77" s="23"/>
      <c r="S77" s="23"/>
    </row>
    <row r="78" spans="2:19" ht="12.75">
      <c r="B78" s="30"/>
      <c r="C78" s="30" t="s">
        <v>9</v>
      </c>
      <c r="D78" s="30">
        <f t="shared" si="2"/>
        <v>6339.7255700000005</v>
      </c>
      <c r="E78" s="30">
        <v>595.4864699999999</v>
      </c>
      <c r="F78" s="30">
        <v>426.91243</v>
      </c>
      <c r="G78" s="30">
        <v>586.83</v>
      </c>
      <c r="H78" s="30">
        <v>392.0078</v>
      </c>
      <c r="I78" s="30">
        <v>332.83613</v>
      </c>
      <c r="J78" s="30">
        <v>325.30207</v>
      </c>
      <c r="K78" s="30">
        <v>578.76867</v>
      </c>
      <c r="L78" s="30">
        <v>542.98502</v>
      </c>
      <c r="M78" s="30">
        <v>428.12003999999996</v>
      </c>
      <c r="N78" s="30">
        <v>587.67272</v>
      </c>
      <c r="O78" s="30">
        <v>642.5440699999999</v>
      </c>
      <c r="P78" s="30">
        <v>900.2601500000001</v>
      </c>
      <c r="Q78" s="2"/>
      <c r="R78" s="23"/>
      <c r="S78" s="23"/>
    </row>
    <row r="79" spans="2:19" ht="12.75">
      <c r="B79" s="30"/>
      <c r="C79" s="30" t="s">
        <v>10</v>
      </c>
      <c r="D79" s="30">
        <f t="shared" si="2"/>
        <v>0.005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0.005</v>
      </c>
      <c r="M79" s="30">
        <v>0</v>
      </c>
      <c r="N79" s="30">
        <v>0</v>
      </c>
      <c r="O79" s="30">
        <v>0</v>
      </c>
      <c r="P79" s="30">
        <v>0</v>
      </c>
      <c r="Q79" s="2"/>
      <c r="R79" s="23"/>
      <c r="S79" s="23"/>
    </row>
    <row r="80" spans="2:19" ht="12.75">
      <c r="B80" s="30"/>
      <c r="C80" s="30" t="s">
        <v>93</v>
      </c>
      <c r="D80" s="30">
        <f t="shared" si="2"/>
        <v>101.22716000000001</v>
      </c>
      <c r="E80" s="30">
        <v>24.39936</v>
      </c>
      <c r="F80" s="30">
        <v>0</v>
      </c>
      <c r="G80" s="30">
        <v>23.8628</v>
      </c>
      <c r="H80" s="30">
        <v>4.15128</v>
      </c>
      <c r="I80" s="30">
        <v>0</v>
      </c>
      <c r="J80" s="30">
        <v>24.39936</v>
      </c>
      <c r="K80" s="30">
        <v>0</v>
      </c>
      <c r="L80" s="30">
        <v>0</v>
      </c>
      <c r="M80" s="30">
        <v>0</v>
      </c>
      <c r="N80" s="30">
        <v>24.39936</v>
      </c>
      <c r="O80" s="30">
        <v>0</v>
      </c>
      <c r="P80" s="30">
        <v>0.015</v>
      </c>
      <c r="Q80" s="2"/>
      <c r="R80" s="23"/>
      <c r="S80" s="23"/>
    </row>
    <row r="81" spans="2:19" ht="12.75">
      <c r="B81" s="30"/>
      <c r="C81" s="30" t="s">
        <v>91</v>
      </c>
      <c r="D81" s="30">
        <f t="shared" si="2"/>
        <v>5.375990000000001</v>
      </c>
      <c r="E81" s="30">
        <v>5.16579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0.2102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2"/>
      <c r="R81" s="23"/>
      <c r="S81" s="23"/>
    </row>
    <row r="82" spans="2:19" ht="12.75">
      <c r="B82" s="30"/>
      <c r="C82" s="30" t="s">
        <v>85</v>
      </c>
      <c r="D82" s="30">
        <f t="shared" si="2"/>
        <v>25976.09436</v>
      </c>
      <c r="E82" s="30">
        <v>2046.8868</v>
      </c>
      <c r="F82" s="30">
        <v>1755.2303100000001</v>
      </c>
      <c r="G82" s="30">
        <v>2177.7831499999998</v>
      </c>
      <c r="H82" s="30">
        <v>1979.97416</v>
      </c>
      <c r="I82" s="30">
        <v>2316.66146</v>
      </c>
      <c r="J82" s="30">
        <v>2320.0644500000003</v>
      </c>
      <c r="K82" s="30">
        <v>2143.06091</v>
      </c>
      <c r="L82" s="30">
        <v>2287.51441</v>
      </c>
      <c r="M82" s="30">
        <v>2153.10976</v>
      </c>
      <c r="N82" s="30">
        <v>2156.48689</v>
      </c>
      <c r="O82" s="30">
        <v>2263.1664</v>
      </c>
      <c r="P82" s="30">
        <v>2376.1556600000004</v>
      </c>
      <c r="Q82" s="2"/>
      <c r="R82" s="23"/>
      <c r="S82" s="23"/>
    </row>
    <row r="83" spans="2:19" ht="12.75">
      <c r="B83" s="30"/>
      <c r="C83" s="30" t="s">
        <v>78</v>
      </c>
      <c r="D83" s="30">
        <f t="shared" si="2"/>
        <v>19.25782</v>
      </c>
      <c r="E83" s="30">
        <v>19.25782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2"/>
      <c r="R83" s="23"/>
      <c r="S83" s="23"/>
    </row>
    <row r="84" spans="2:19" ht="12.75">
      <c r="B84" s="30"/>
      <c r="C84" s="30" t="s">
        <v>118</v>
      </c>
      <c r="D84" s="30">
        <f t="shared" si="2"/>
        <v>0.06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0.06</v>
      </c>
      <c r="P84" s="30">
        <v>0</v>
      </c>
      <c r="Q84" s="2"/>
      <c r="R84" s="23"/>
      <c r="S84" s="23"/>
    </row>
    <row r="85" spans="2:19" ht="12.75">
      <c r="B85" s="30"/>
      <c r="C85" s="30" t="s">
        <v>13</v>
      </c>
      <c r="D85" s="30">
        <f t="shared" si="2"/>
        <v>8623.74424</v>
      </c>
      <c r="E85" s="30">
        <v>496.54485999999997</v>
      </c>
      <c r="F85" s="30">
        <v>782.93882</v>
      </c>
      <c r="G85" s="30">
        <v>750.0179</v>
      </c>
      <c r="H85" s="30">
        <v>558.72523</v>
      </c>
      <c r="I85" s="30">
        <v>379.84933</v>
      </c>
      <c r="J85" s="30">
        <v>988.30367</v>
      </c>
      <c r="K85" s="30">
        <v>927.44147</v>
      </c>
      <c r="L85" s="30">
        <v>490.04396999999994</v>
      </c>
      <c r="M85" s="30">
        <v>541.72884</v>
      </c>
      <c r="N85" s="30">
        <v>1191.19508</v>
      </c>
      <c r="O85" s="30">
        <v>888.75728</v>
      </c>
      <c r="P85" s="30">
        <v>628.19779</v>
      </c>
      <c r="Q85" s="2"/>
      <c r="R85" s="23"/>
      <c r="S85" s="23"/>
    </row>
    <row r="86" spans="2:19" ht="12.75">
      <c r="B86" s="30"/>
      <c r="C86" s="30" t="s">
        <v>90</v>
      </c>
      <c r="D86" s="30">
        <f t="shared" si="2"/>
        <v>725.58661</v>
      </c>
      <c r="E86" s="30">
        <v>142.23682</v>
      </c>
      <c r="F86" s="30">
        <v>154.95887</v>
      </c>
      <c r="G86" s="30">
        <v>117.54466000000001</v>
      </c>
      <c r="H86" s="30">
        <v>118.53278</v>
      </c>
      <c r="I86" s="30">
        <v>47.08354</v>
      </c>
      <c r="J86" s="30">
        <v>23.86268</v>
      </c>
      <c r="K86" s="30">
        <v>0</v>
      </c>
      <c r="L86" s="30">
        <v>18.28341</v>
      </c>
      <c r="M86" s="30">
        <v>46.21302</v>
      </c>
      <c r="N86" s="30">
        <v>9.1478</v>
      </c>
      <c r="O86" s="30">
        <v>16.33772</v>
      </c>
      <c r="P86" s="30">
        <v>31.38531</v>
      </c>
      <c r="Q86" s="2"/>
      <c r="R86" s="23"/>
      <c r="S86" s="23"/>
    </row>
    <row r="87" spans="2:19" ht="12.75">
      <c r="B87" s="30"/>
      <c r="C87" s="30" t="s">
        <v>123</v>
      </c>
      <c r="D87" s="30">
        <f t="shared" si="2"/>
        <v>21.645319999999998</v>
      </c>
      <c r="E87" s="30">
        <v>0</v>
      </c>
      <c r="F87" s="30">
        <v>0</v>
      </c>
      <c r="G87" s="30">
        <v>21.645319999999998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2"/>
      <c r="R87" s="23"/>
      <c r="S87" s="23"/>
    </row>
    <row r="88" spans="2:19" ht="12.75">
      <c r="B88" s="30"/>
      <c r="C88" s="30" t="s">
        <v>144</v>
      </c>
      <c r="D88" s="30">
        <f t="shared" si="2"/>
        <v>18.521710000000002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1.41069</v>
      </c>
      <c r="K88" s="30">
        <v>0.14107</v>
      </c>
      <c r="L88" s="30">
        <v>16.96995</v>
      </c>
      <c r="M88" s="30">
        <v>0</v>
      </c>
      <c r="N88" s="30">
        <v>0</v>
      </c>
      <c r="O88" s="30">
        <v>0</v>
      </c>
      <c r="P88" s="30">
        <v>0</v>
      </c>
      <c r="Q88" s="2"/>
      <c r="R88" s="23"/>
      <c r="S88" s="23"/>
    </row>
    <row r="89" spans="2:19" ht="12.75">
      <c r="B89" s="30"/>
      <c r="C89" s="38" t="s">
        <v>172</v>
      </c>
      <c r="D89" s="30">
        <f t="shared" si="2"/>
        <v>4584.54252</v>
      </c>
      <c r="E89" s="30">
        <v>247.63041</v>
      </c>
      <c r="F89" s="30">
        <v>293.92296000000005</v>
      </c>
      <c r="G89" s="30">
        <v>518.20319</v>
      </c>
      <c r="H89" s="30">
        <v>272.97681</v>
      </c>
      <c r="I89" s="30">
        <v>300.99271000000005</v>
      </c>
      <c r="J89" s="30">
        <v>423.39527000000004</v>
      </c>
      <c r="K89" s="30">
        <v>532.2145899999999</v>
      </c>
      <c r="L89" s="30">
        <v>326.18225</v>
      </c>
      <c r="M89" s="30">
        <v>351.88981</v>
      </c>
      <c r="N89" s="30">
        <v>352.02582</v>
      </c>
      <c r="O89" s="30">
        <v>572.90559</v>
      </c>
      <c r="P89" s="30">
        <v>392.20311</v>
      </c>
      <c r="Q89" s="2"/>
      <c r="R89" s="23"/>
      <c r="S89" s="23"/>
    </row>
    <row r="90" spans="2:19" ht="12.75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2"/>
      <c r="R90" s="23"/>
      <c r="S90" s="23"/>
    </row>
    <row r="91" spans="2:19" ht="12.75">
      <c r="B91" s="7" t="s">
        <v>37</v>
      </c>
      <c r="C91" s="8" t="s">
        <v>38</v>
      </c>
      <c r="D91" s="11">
        <f aca="true" t="shared" si="3" ref="D91:D98">SUM(E91:P91)</f>
        <v>1723.25182</v>
      </c>
      <c r="E91" s="11">
        <f aca="true" t="shared" si="4" ref="E91:P91">SUM(E92:E98)</f>
        <v>183.09053</v>
      </c>
      <c r="F91" s="11">
        <f t="shared" si="4"/>
        <v>148.18501</v>
      </c>
      <c r="G91" s="11">
        <f t="shared" si="4"/>
        <v>170.64757000000003</v>
      </c>
      <c r="H91" s="11">
        <f t="shared" si="4"/>
        <v>37.232969999999995</v>
      </c>
      <c r="I91" s="11">
        <f t="shared" si="4"/>
        <v>1.5258900000000002</v>
      </c>
      <c r="J91" s="11">
        <f t="shared" si="4"/>
        <v>5.729739999999999</v>
      </c>
      <c r="K91" s="11">
        <f t="shared" si="4"/>
        <v>128.36112</v>
      </c>
      <c r="L91" s="11">
        <f t="shared" si="4"/>
        <v>352.56768</v>
      </c>
      <c r="M91" s="11">
        <f t="shared" si="4"/>
        <v>246.75841000000003</v>
      </c>
      <c r="N91" s="11">
        <f t="shared" si="4"/>
        <v>145.33939999999998</v>
      </c>
      <c r="O91" s="11">
        <f t="shared" si="4"/>
        <v>136.22789</v>
      </c>
      <c r="P91" s="11">
        <f t="shared" si="4"/>
        <v>167.58560999999997</v>
      </c>
      <c r="Q91" s="2"/>
      <c r="R91" s="23"/>
      <c r="S91" s="23"/>
    </row>
    <row r="92" spans="2:19" ht="12.75">
      <c r="B92" s="30"/>
      <c r="C92" s="10" t="s">
        <v>5</v>
      </c>
      <c r="D92" s="30">
        <f t="shared" si="3"/>
        <v>0.78009</v>
      </c>
      <c r="E92" s="30">
        <v>0</v>
      </c>
      <c r="F92" s="30">
        <v>0.24189</v>
      </c>
      <c r="G92" s="30">
        <v>0</v>
      </c>
      <c r="H92" s="30">
        <v>0</v>
      </c>
      <c r="I92" s="30">
        <v>0</v>
      </c>
      <c r="J92" s="30">
        <v>0.2204</v>
      </c>
      <c r="K92" s="30">
        <v>0</v>
      </c>
      <c r="L92" s="30">
        <v>0</v>
      </c>
      <c r="M92" s="30">
        <v>0</v>
      </c>
      <c r="N92" s="30">
        <v>0.3178</v>
      </c>
      <c r="O92" s="30">
        <v>0</v>
      </c>
      <c r="P92" s="30">
        <v>0</v>
      </c>
      <c r="Q92" s="2"/>
      <c r="R92" s="23"/>
      <c r="S92" s="23"/>
    </row>
    <row r="93" spans="2:19" ht="12.75">
      <c r="B93" s="30"/>
      <c r="C93" s="10" t="s">
        <v>7</v>
      </c>
      <c r="D93" s="30">
        <f t="shared" si="3"/>
        <v>1226.1301500000002</v>
      </c>
      <c r="E93" s="30">
        <v>114.52427</v>
      </c>
      <c r="F93" s="30">
        <v>101.49802000000001</v>
      </c>
      <c r="G93" s="30">
        <v>102.46759</v>
      </c>
      <c r="H93" s="30">
        <v>25.28938</v>
      </c>
      <c r="I93" s="30">
        <v>1.5258900000000002</v>
      </c>
      <c r="J93" s="30">
        <v>4.561109999999999</v>
      </c>
      <c r="K93" s="30">
        <v>80.54644</v>
      </c>
      <c r="L93" s="30">
        <v>259.10151</v>
      </c>
      <c r="M93" s="30">
        <v>197.46293</v>
      </c>
      <c r="N93" s="30">
        <v>124.42317999999999</v>
      </c>
      <c r="O93" s="30">
        <v>87.21849</v>
      </c>
      <c r="P93" s="30">
        <v>127.51133999999999</v>
      </c>
      <c r="Q93" s="2"/>
      <c r="R93" s="23"/>
      <c r="S93" s="23"/>
    </row>
    <row r="94" spans="2:19" ht="12.75">
      <c r="B94" s="30"/>
      <c r="C94" s="10" t="s">
        <v>99</v>
      </c>
      <c r="D94" s="30">
        <f t="shared" si="3"/>
        <v>54.71349000000001</v>
      </c>
      <c r="E94" s="30">
        <v>14.9208</v>
      </c>
      <c r="F94" s="30">
        <v>0</v>
      </c>
      <c r="G94" s="30">
        <v>0</v>
      </c>
      <c r="H94" s="30">
        <v>5.6785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15.2437</v>
      </c>
      <c r="P94" s="30">
        <v>18.87049</v>
      </c>
      <c r="Q94" s="2"/>
      <c r="R94" s="23"/>
      <c r="S94" s="23"/>
    </row>
    <row r="95" spans="2:19" ht="12.75">
      <c r="B95" s="30"/>
      <c r="C95" s="10" t="s">
        <v>85</v>
      </c>
      <c r="D95" s="30">
        <f t="shared" si="3"/>
        <v>12.835830000000001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10.0737</v>
      </c>
      <c r="L95" s="30">
        <v>0</v>
      </c>
      <c r="M95" s="30">
        <v>1.0342</v>
      </c>
      <c r="N95" s="30">
        <v>1.72793</v>
      </c>
      <c r="O95" s="30">
        <v>0</v>
      </c>
      <c r="P95" s="30">
        <v>0</v>
      </c>
      <c r="Q95" s="2"/>
      <c r="R95" s="23"/>
      <c r="S95" s="23"/>
    </row>
    <row r="96" spans="2:19" ht="12.75">
      <c r="B96" s="30"/>
      <c r="C96" s="10" t="s">
        <v>13</v>
      </c>
      <c r="D96" s="30">
        <f t="shared" si="3"/>
        <v>33.62549</v>
      </c>
      <c r="E96" s="30">
        <v>0</v>
      </c>
      <c r="F96" s="30">
        <v>8.704120000000001</v>
      </c>
      <c r="G96" s="30">
        <v>5.477810000000001</v>
      </c>
      <c r="H96" s="30">
        <v>1.3816400000000002</v>
      </c>
      <c r="I96" s="30">
        <v>0</v>
      </c>
      <c r="J96" s="30">
        <v>0.94823</v>
      </c>
      <c r="K96" s="30">
        <v>0</v>
      </c>
      <c r="L96" s="30">
        <v>0</v>
      </c>
      <c r="M96" s="30">
        <v>14.7804</v>
      </c>
      <c r="N96" s="30">
        <v>0</v>
      </c>
      <c r="O96" s="30">
        <v>0</v>
      </c>
      <c r="P96" s="30">
        <v>2.33329</v>
      </c>
      <c r="Q96" s="2"/>
      <c r="R96" s="23"/>
      <c r="S96" s="23"/>
    </row>
    <row r="97" spans="2:19" ht="12.75">
      <c r="B97" s="30"/>
      <c r="C97" s="10" t="s">
        <v>14</v>
      </c>
      <c r="D97" s="30">
        <f t="shared" si="3"/>
        <v>9.05701</v>
      </c>
      <c r="E97" s="30">
        <v>0</v>
      </c>
      <c r="F97" s="30">
        <v>0</v>
      </c>
      <c r="G97" s="30">
        <v>9.05701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2"/>
      <c r="R97" s="23"/>
      <c r="S97" s="23"/>
    </row>
    <row r="98" spans="2:19" ht="12.75">
      <c r="B98" s="30"/>
      <c r="C98" s="38" t="s">
        <v>172</v>
      </c>
      <c r="D98" s="30">
        <f t="shared" si="3"/>
        <v>386.10976000000005</v>
      </c>
      <c r="E98" s="30">
        <v>53.64546</v>
      </c>
      <c r="F98" s="30">
        <v>37.74098</v>
      </c>
      <c r="G98" s="30">
        <v>53.645160000000004</v>
      </c>
      <c r="H98" s="30">
        <v>4.88345</v>
      </c>
      <c r="I98" s="30">
        <v>0</v>
      </c>
      <c r="J98" s="30">
        <v>0</v>
      </c>
      <c r="K98" s="30">
        <v>37.74098</v>
      </c>
      <c r="L98" s="30">
        <v>93.46617</v>
      </c>
      <c r="M98" s="30">
        <v>33.48088</v>
      </c>
      <c r="N98" s="30">
        <v>18.87049</v>
      </c>
      <c r="O98" s="30">
        <v>33.765699999999995</v>
      </c>
      <c r="P98" s="30">
        <v>18.87049</v>
      </c>
      <c r="Q98" s="2"/>
      <c r="R98" s="23"/>
      <c r="S98" s="23"/>
    </row>
    <row r="99" spans="2:19" ht="12.75">
      <c r="B99" s="9"/>
      <c r="C99" s="9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2"/>
      <c r="R99" s="23"/>
      <c r="S99" s="23"/>
    </row>
    <row r="100" spans="2:19" ht="12.75">
      <c r="B100" s="7" t="s">
        <v>39</v>
      </c>
      <c r="C100" s="8" t="s">
        <v>40</v>
      </c>
      <c r="D100" s="11">
        <f>SUM(E100:P100)</f>
        <v>5759.31252</v>
      </c>
      <c r="E100" s="11">
        <f aca="true" t="shared" si="5" ref="E100:P100">SUM(E101:E114)</f>
        <v>692.28007</v>
      </c>
      <c r="F100" s="11">
        <f t="shared" si="5"/>
        <v>484.57491</v>
      </c>
      <c r="G100" s="11">
        <f t="shared" si="5"/>
        <v>365.65377</v>
      </c>
      <c r="H100" s="11">
        <f t="shared" si="5"/>
        <v>368.65207</v>
      </c>
      <c r="I100" s="11">
        <f t="shared" si="5"/>
        <v>480.73811</v>
      </c>
      <c r="J100" s="11">
        <f t="shared" si="5"/>
        <v>415.12598</v>
      </c>
      <c r="K100" s="11">
        <f t="shared" si="5"/>
        <v>612.82555</v>
      </c>
      <c r="L100" s="11">
        <f t="shared" si="5"/>
        <v>191.5566</v>
      </c>
      <c r="M100" s="11">
        <f t="shared" si="5"/>
        <v>328.63913</v>
      </c>
      <c r="N100" s="11">
        <f t="shared" si="5"/>
        <v>444.44329</v>
      </c>
      <c r="O100" s="11">
        <f t="shared" si="5"/>
        <v>806.73225</v>
      </c>
      <c r="P100" s="11">
        <f t="shared" si="5"/>
        <v>568.09079</v>
      </c>
      <c r="Q100" s="2"/>
      <c r="R100" s="23"/>
      <c r="S100" s="23"/>
    </row>
    <row r="101" spans="2:19" ht="12.75">
      <c r="B101" s="9"/>
      <c r="C101" s="10" t="s">
        <v>4</v>
      </c>
      <c r="D101" s="30">
        <f aca="true" t="shared" si="6" ref="D101:D188">SUM(E101:P101)</f>
        <v>480.09734000000003</v>
      </c>
      <c r="E101" s="30">
        <v>73.51265</v>
      </c>
      <c r="F101" s="30">
        <v>72.435</v>
      </c>
      <c r="G101" s="30">
        <v>91.57759</v>
      </c>
      <c r="H101" s="30">
        <v>54.58621</v>
      </c>
      <c r="I101" s="30">
        <v>38.26272</v>
      </c>
      <c r="J101" s="30">
        <v>0</v>
      </c>
      <c r="K101" s="30">
        <v>26.019479999999998</v>
      </c>
      <c r="L101" s="30">
        <v>1.736</v>
      </c>
      <c r="M101" s="30">
        <v>54.43164</v>
      </c>
      <c r="N101" s="30">
        <v>21.76902</v>
      </c>
      <c r="O101" s="30">
        <v>40.44634</v>
      </c>
      <c r="P101" s="30">
        <v>5.32069</v>
      </c>
      <c r="Q101" s="2"/>
      <c r="R101" s="23"/>
      <c r="S101" s="23"/>
    </row>
    <row r="102" spans="2:19" ht="12.75">
      <c r="B102" s="9"/>
      <c r="C102" s="10" t="s">
        <v>146</v>
      </c>
      <c r="D102" s="30">
        <f t="shared" si="6"/>
        <v>0.6</v>
      </c>
      <c r="E102" s="30">
        <v>0</v>
      </c>
      <c r="F102" s="30">
        <v>0</v>
      </c>
      <c r="G102" s="30">
        <v>0</v>
      </c>
      <c r="H102" s="30">
        <v>0</v>
      </c>
      <c r="I102" s="30">
        <v>0</v>
      </c>
      <c r="J102" s="30">
        <v>0.6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2"/>
      <c r="R102" s="23"/>
      <c r="S102" s="23"/>
    </row>
    <row r="103" spans="2:19" ht="12.75">
      <c r="B103" s="9"/>
      <c r="C103" s="10" t="s">
        <v>5</v>
      </c>
      <c r="D103" s="30">
        <f t="shared" si="6"/>
        <v>35.13583</v>
      </c>
      <c r="E103" s="30">
        <v>0</v>
      </c>
      <c r="F103" s="30">
        <v>0</v>
      </c>
      <c r="G103" s="30">
        <v>10.06639</v>
      </c>
      <c r="H103" s="30">
        <v>2.57634</v>
      </c>
      <c r="I103" s="30">
        <v>0</v>
      </c>
      <c r="J103" s="30">
        <v>1.7699200000000002</v>
      </c>
      <c r="K103" s="30">
        <v>0</v>
      </c>
      <c r="L103" s="30">
        <v>0</v>
      </c>
      <c r="M103" s="30">
        <v>0</v>
      </c>
      <c r="N103" s="30">
        <v>20.72318</v>
      </c>
      <c r="O103" s="30">
        <v>0</v>
      </c>
      <c r="P103" s="30">
        <v>0</v>
      </c>
      <c r="Q103" s="2"/>
      <c r="R103" s="23"/>
      <c r="S103" s="23"/>
    </row>
    <row r="104" spans="2:19" ht="12.75">
      <c r="B104" s="9"/>
      <c r="C104" s="10" t="s">
        <v>6</v>
      </c>
      <c r="D104" s="30">
        <f t="shared" si="6"/>
        <v>298.57606999999996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45.95607</v>
      </c>
      <c r="K104" s="30">
        <v>91.87449000000001</v>
      </c>
      <c r="L104" s="30">
        <v>0</v>
      </c>
      <c r="M104" s="30">
        <v>45.5895</v>
      </c>
      <c r="N104" s="30">
        <v>45.974059999999994</v>
      </c>
      <c r="O104" s="30">
        <v>69.18195</v>
      </c>
      <c r="P104" s="30">
        <v>0</v>
      </c>
      <c r="Q104" s="2"/>
      <c r="R104" s="23"/>
      <c r="S104" s="23"/>
    </row>
    <row r="105" spans="2:19" ht="12.75">
      <c r="B105" s="9"/>
      <c r="C105" s="10" t="s">
        <v>7</v>
      </c>
      <c r="D105" s="30">
        <f t="shared" si="6"/>
        <v>329.59602</v>
      </c>
      <c r="E105" s="30">
        <v>20.781290000000002</v>
      </c>
      <c r="F105" s="30">
        <v>38.59658</v>
      </c>
      <c r="G105" s="30">
        <v>41.105940000000004</v>
      </c>
      <c r="H105" s="30">
        <v>55.74552</v>
      </c>
      <c r="I105" s="30">
        <v>35.617</v>
      </c>
      <c r="J105" s="30">
        <v>43.22427</v>
      </c>
      <c r="K105" s="30">
        <v>20.23908</v>
      </c>
      <c r="L105" s="30">
        <v>10.0286</v>
      </c>
      <c r="M105" s="30">
        <v>0</v>
      </c>
      <c r="N105" s="30">
        <v>6.41921</v>
      </c>
      <c r="O105" s="30">
        <v>11.84326</v>
      </c>
      <c r="P105" s="30">
        <v>45.99527</v>
      </c>
      <c r="Q105" s="2"/>
      <c r="R105" s="23"/>
      <c r="S105" s="23"/>
    </row>
    <row r="106" spans="2:19" ht="12.75">
      <c r="B106" s="9"/>
      <c r="C106" s="10" t="s">
        <v>79</v>
      </c>
      <c r="D106" s="30">
        <f t="shared" si="6"/>
        <v>0.001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0.001</v>
      </c>
      <c r="P106" s="30">
        <v>0</v>
      </c>
      <c r="Q106" s="2"/>
      <c r="R106" s="23"/>
      <c r="S106" s="23"/>
    </row>
    <row r="107" spans="2:19" ht="12.75">
      <c r="B107" s="9"/>
      <c r="C107" s="10" t="s">
        <v>8</v>
      </c>
      <c r="D107" s="30">
        <f t="shared" si="6"/>
        <v>273.798</v>
      </c>
      <c r="E107" s="30">
        <v>45.252</v>
      </c>
      <c r="F107" s="30">
        <v>0</v>
      </c>
      <c r="G107" s="30">
        <v>22.626</v>
      </c>
      <c r="H107" s="30">
        <v>0</v>
      </c>
      <c r="I107" s="30">
        <v>0</v>
      </c>
      <c r="J107" s="30">
        <v>68.8905</v>
      </c>
      <c r="K107" s="30">
        <v>69.1515</v>
      </c>
      <c r="L107" s="30">
        <v>0</v>
      </c>
      <c r="M107" s="30">
        <v>45.252</v>
      </c>
      <c r="N107" s="30">
        <v>0</v>
      </c>
      <c r="O107" s="30">
        <v>22.626</v>
      </c>
      <c r="P107" s="30">
        <v>0</v>
      </c>
      <c r="Q107" s="2"/>
      <c r="R107" s="23"/>
      <c r="S107" s="23"/>
    </row>
    <row r="108" spans="2:19" ht="12.75">
      <c r="B108" s="9"/>
      <c r="C108" s="10" t="s">
        <v>9</v>
      </c>
      <c r="D108" s="30">
        <f t="shared" si="6"/>
        <v>133.76482000000001</v>
      </c>
      <c r="E108" s="30">
        <v>0</v>
      </c>
      <c r="F108" s="30">
        <v>30.78731</v>
      </c>
      <c r="G108" s="30">
        <v>17.03715</v>
      </c>
      <c r="H108" s="30">
        <v>0</v>
      </c>
      <c r="I108" s="30">
        <v>0</v>
      </c>
      <c r="J108" s="30">
        <v>0</v>
      </c>
      <c r="K108" s="30">
        <v>24.876</v>
      </c>
      <c r="L108" s="30">
        <v>0</v>
      </c>
      <c r="M108" s="30">
        <v>0</v>
      </c>
      <c r="N108" s="30">
        <v>16.8215</v>
      </c>
      <c r="O108" s="30">
        <v>26.66</v>
      </c>
      <c r="P108" s="30">
        <v>17.58286</v>
      </c>
      <c r="Q108" s="2"/>
      <c r="R108" s="23"/>
      <c r="S108" s="23"/>
    </row>
    <row r="109" spans="2:19" ht="12.75">
      <c r="B109" s="9"/>
      <c r="C109" s="10" t="s">
        <v>76</v>
      </c>
      <c r="D109" s="30">
        <f t="shared" si="6"/>
        <v>294.138</v>
      </c>
      <c r="E109" s="30">
        <v>0</v>
      </c>
      <c r="F109" s="30">
        <v>0</v>
      </c>
      <c r="G109" s="30">
        <v>0</v>
      </c>
      <c r="H109" s="30">
        <v>0</v>
      </c>
      <c r="I109" s="30">
        <v>22.626</v>
      </c>
      <c r="J109" s="30">
        <v>90.504</v>
      </c>
      <c r="K109" s="30">
        <v>113.13</v>
      </c>
      <c r="L109" s="30">
        <v>45.252</v>
      </c>
      <c r="M109" s="30">
        <v>22.626</v>
      </c>
      <c r="N109" s="30">
        <v>0</v>
      </c>
      <c r="O109" s="30">
        <v>0</v>
      </c>
      <c r="P109" s="30">
        <v>0</v>
      </c>
      <c r="Q109" s="2"/>
      <c r="R109" s="23"/>
      <c r="S109" s="23"/>
    </row>
    <row r="110" spans="2:19" ht="12.75">
      <c r="B110" s="9"/>
      <c r="C110" s="10" t="s">
        <v>91</v>
      </c>
      <c r="D110" s="30">
        <f t="shared" si="6"/>
        <v>41.16</v>
      </c>
      <c r="E110" s="30">
        <v>0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41.16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2"/>
      <c r="R110" s="23"/>
      <c r="S110" s="23"/>
    </row>
    <row r="111" spans="2:19" ht="12.75">
      <c r="B111" s="9"/>
      <c r="C111" s="10" t="s">
        <v>85</v>
      </c>
      <c r="D111" s="30">
        <f t="shared" si="6"/>
        <v>422.72797</v>
      </c>
      <c r="E111" s="30">
        <v>0</v>
      </c>
      <c r="F111" s="30">
        <v>0</v>
      </c>
      <c r="G111" s="30">
        <v>0</v>
      </c>
      <c r="H111" s="30">
        <v>48.114</v>
      </c>
      <c r="I111" s="30">
        <v>201.22639</v>
      </c>
      <c r="J111" s="30">
        <v>121.63122</v>
      </c>
      <c r="K111" s="30">
        <v>0</v>
      </c>
      <c r="L111" s="30">
        <v>0</v>
      </c>
      <c r="M111" s="30">
        <v>51.75636</v>
      </c>
      <c r="N111" s="30">
        <v>0</v>
      </c>
      <c r="O111" s="30">
        <v>0</v>
      </c>
      <c r="P111" s="30">
        <v>0</v>
      </c>
      <c r="Q111" s="2"/>
      <c r="R111" s="23"/>
      <c r="S111" s="23"/>
    </row>
    <row r="112" spans="2:19" ht="12.75">
      <c r="B112" s="9"/>
      <c r="C112" s="10" t="s">
        <v>118</v>
      </c>
      <c r="D112" s="30">
        <f t="shared" si="6"/>
        <v>0.01</v>
      </c>
      <c r="E112" s="30">
        <v>0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0.01</v>
      </c>
      <c r="P112" s="30">
        <v>0</v>
      </c>
      <c r="Q112" s="2"/>
      <c r="R112" s="23"/>
      <c r="S112" s="23"/>
    </row>
    <row r="113" spans="2:19" ht="12.75">
      <c r="B113" s="9"/>
      <c r="C113" s="10" t="s">
        <v>14</v>
      </c>
      <c r="D113" s="30">
        <f t="shared" si="6"/>
        <v>1221.804</v>
      </c>
      <c r="E113" s="30">
        <v>113.13</v>
      </c>
      <c r="F113" s="30">
        <v>113.13</v>
      </c>
      <c r="G113" s="30">
        <v>135.756</v>
      </c>
      <c r="H113" s="30">
        <v>113.13</v>
      </c>
      <c r="I113" s="30">
        <v>135.756</v>
      </c>
      <c r="J113" s="30">
        <v>0</v>
      </c>
      <c r="K113" s="30">
        <v>0</v>
      </c>
      <c r="L113" s="30">
        <v>0</v>
      </c>
      <c r="M113" s="30">
        <v>0</v>
      </c>
      <c r="N113" s="30">
        <v>271.512</v>
      </c>
      <c r="O113" s="30">
        <v>181.008</v>
      </c>
      <c r="P113" s="30">
        <v>158.382</v>
      </c>
      <c r="Q113" s="2"/>
      <c r="R113" s="23"/>
      <c r="S113" s="23"/>
    </row>
    <row r="114" spans="2:19" ht="12.75">
      <c r="B114" s="9"/>
      <c r="C114" s="38" t="s">
        <v>172</v>
      </c>
      <c r="D114" s="30">
        <f t="shared" si="6"/>
        <v>2227.9034699999997</v>
      </c>
      <c r="E114" s="30">
        <v>439.60413</v>
      </c>
      <c r="F114" s="30">
        <v>229.62601999999998</v>
      </c>
      <c r="G114" s="30">
        <v>47.4847</v>
      </c>
      <c r="H114" s="30">
        <v>94.5</v>
      </c>
      <c r="I114" s="30">
        <v>47.25</v>
      </c>
      <c r="J114" s="30">
        <v>42.55</v>
      </c>
      <c r="K114" s="30">
        <v>226.375</v>
      </c>
      <c r="L114" s="30">
        <v>134.54</v>
      </c>
      <c r="M114" s="30">
        <v>108.98363</v>
      </c>
      <c r="N114" s="30">
        <v>61.22432</v>
      </c>
      <c r="O114" s="30">
        <v>454.95570000000004</v>
      </c>
      <c r="P114" s="30">
        <v>340.80996999999996</v>
      </c>
      <c r="Q114" s="2"/>
      <c r="R114" s="23"/>
      <c r="S114" s="23"/>
    </row>
    <row r="115" spans="2:19" ht="12.75">
      <c r="B115" s="9"/>
      <c r="C115" s="9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2"/>
      <c r="R115" s="23"/>
      <c r="S115" s="23"/>
    </row>
    <row r="116" spans="2:19" ht="12.75">
      <c r="B116" s="7" t="s">
        <v>41</v>
      </c>
      <c r="C116" s="8" t="s">
        <v>42</v>
      </c>
      <c r="D116" s="11">
        <f>SUM(E116:P116)</f>
        <v>15.899559999999997</v>
      </c>
      <c r="E116" s="11">
        <f>SUM(E117:E119)</f>
        <v>1.1476</v>
      </c>
      <c r="F116" s="11">
        <f aca="true" t="shared" si="7" ref="F116:P116">SUM(F117:F119)</f>
        <v>1.1867999999999999</v>
      </c>
      <c r="G116" s="11">
        <f t="shared" si="7"/>
        <v>1.4681</v>
      </c>
      <c r="H116" s="11">
        <f t="shared" si="7"/>
        <v>1.27035</v>
      </c>
      <c r="I116" s="11">
        <f t="shared" si="7"/>
        <v>1.29306</v>
      </c>
      <c r="J116" s="11">
        <f t="shared" si="7"/>
        <v>1.54273</v>
      </c>
      <c r="K116" s="11">
        <f t="shared" si="7"/>
        <v>1.278</v>
      </c>
      <c r="L116" s="11">
        <f t="shared" si="7"/>
        <v>1.3523</v>
      </c>
      <c r="M116" s="11">
        <f t="shared" si="7"/>
        <v>1.3425</v>
      </c>
      <c r="N116" s="11">
        <f t="shared" si="7"/>
        <v>1.3567999999999998</v>
      </c>
      <c r="O116" s="11">
        <f t="shared" si="7"/>
        <v>1.4259</v>
      </c>
      <c r="P116" s="11">
        <f t="shared" si="7"/>
        <v>1.2354199999999997</v>
      </c>
      <c r="Q116" s="2"/>
      <c r="R116" s="23"/>
      <c r="S116" s="23"/>
    </row>
    <row r="117" spans="2:19" ht="12.75">
      <c r="B117" s="9"/>
      <c r="C117" s="10" t="s">
        <v>126</v>
      </c>
      <c r="D117" s="30">
        <f>+SUM(E117:P117)</f>
        <v>0.0668</v>
      </c>
      <c r="E117" s="30">
        <v>0</v>
      </c>
      <c r="F117" s="30">
        <v>0</v>
      </c>
      <c r="G117" s="30">
        <v>0.0668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2"/>
      <c r="R117" s="23"/>
      <c r="S117" s="23"/>
    </row>
    <row r="118" spans="2:19" ht="12.75">
      <c r="B118" s="9"/>
      <c r="C118" s="10" t="s">
        <v>7</v>
      </c>
      <c r="D118" s="30">
        <f>+SUM(E118:P118)</f>
        <v>15.409659999999997</v>
      </c>
      <c r="E118" s="30">
        <v>1.1476</v>
      </c>
      <c r="F118" s="30">
        <v>1.1867999999999999</v>
      </c>
      <c r="G118" s="30">
        <v>1.378</v>
      </c>
      <c r="H118" s="30">
        <v>1.22655</v>
      </c>
      <c r="I118" s="30">
        <v>1.24766</v>
      </c>
      <c r="J118" s="30">
        <v>1.4928299999999999</v>
      </c>
      <c r="K118" s="30">
        <v>1.2409000000000001</v>
      </c>
      <c r="L118" s="30">
        <v>1.3007</v>
      </c>
      <c r="M118" s="30">
        <v>1.2982</v>
      </c>
      <c r="N118" s="30">
        <v>1.3135999999999999</v>
      </c>
      <c r="O118" s="30">
        <v>1.3745</v>
      </c>
      <c r="P118" s="30">
        <v>1.2023199999999998</v>
      </c>
      <c r="Q118" s="2"/>
      <c r="R118" s="23"/>
      <c r="S118" s="23"/>
    </row>
    <row r="119" spans="2:19" ht="12.75">
      <c r="B119" s="9"/>
      <c r="C119" s="10" t="s">
        <v>101</v>
      </c>
      <c r="D119" s="30">
        <f>+SUM(E119:P119)</f>
        <v>0.42310000000000003</v>
      </c>
      <c r="E119" s="30">
        <v>0</v>
      </c>
      <c r="F119" s="30">
        <v>0</v>
      </c>
      <c r="G119" s="30">
        <v>0.0233</v>
      </c>
      <c r="H119" s="30">
        <v>0.0438</v>
      </c>
      <c r="I119" s="30">
        <v>0.045399999999999996</v>
      </c>
      <c r="J119" s="30">
        <v>0.0499</v>
      </c>
      <c r="K119" s="30">
        <v>0.0371</v>
      </c>
      <c r="L119" s="30">
        <v>0.0516</v>
      </c>
      <c r="M119" s="30">
        <v>0.0443</v>
      </c>
      <c r="N119" s="30">
        <v>0.0432</v>
      </c>
      <c r="O119" s="30">
        <v>0.0514</v>
      </c>
      <c r="P119" s="30">
        <v>0.033100000000000004</v>
      </c>
      <c r="Q119" s="2"/>
      <c r="R119" s="23"/>
      <c r="S119" s="23"/>
    </row>
    <row r="120" spans="2:19" ht="12.75">
      <c r="B120" s="14"/>
      <c r="C120" s="14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2"/>
      <c r="R120" s="23"/>
      <c r="S120" s="23"/>
    </row>
    <row r="121" spans="2:19" ht="12.75">
      <c r="B121" s="7" t="s">
        <v>43</v>
      </c>
      <c r="C121" s="8" t="s">
        <v>44</v>
      </c>
      <c r="D121" s="11">
        <f>SUM(E121:P121)</f>
        <v>85274.41173</v>
      </c>
      <c r="E121" s="11">
        <f>SUM(E122:E147)</f>
        <v>7522.282120000002</v>
      </c>
      <c r="F121" s="11">
        <f aca="true" t="shared" si="8" ref="F121:P121">SUM(F122:F147)</f>
        <v>8838.50502</v>
      </c>
      <c r="G121" s="11">
        <f t="shared" si="8"/>
        <v>9259.06746</v>
      </c>
      <c r="H121" s="11">
        <f t="shared" si="8"/>
        <v>6752.685909999999</v>
      </c>
      <c r="I121" s="11">
        <f t="shared" si="8"/>
        <v>7787.00695</v>
      </c>
      <c r="J121" s="11">
        <f t="shared" si="8"/>
        <v>6198.375780000001</v>
      </c>
      <c r="K121" s="11">
        <f t="shared" si="8"/>
        <v>7523.096759999999</v>
      </c>
      <c r="L121" s="11">
        <f t="shared" si="8"/>
        <v>7260.0795100000005</v>
      </c>
      <c r="M121" s="11">
        <f t="shared" si="8"/>
        <v>7102.88521</v>
      </c>
      <c r="N121" s="11">
        <f t="shared" si="8"/>
        <v>6221.3480500000005</v>
      </c>
      <c r="O121" s="11">
        <f t="shared" si="8"/>
        <v>4540.932690000001</v>
      </c>
      <c r="P121" s="11">
        <f t="shared" si="8"/>
        <v>6268.14627</v>
      </c>
      <c r="Q121" s="2"/>
      <c r="R121" s="23"/>
      <c r="S121" s="23"/>
    </row>
    <row r="122" spans="2:19" ht="12.75">
      <c r="B122" s="9"/>
      <c r="C122" s="10" t="s">
        <v>0</v>
      </c>
      <c r="D122" s="30">
        <f t="shared" si="6"/>
        <v>3306.319</v>
      </c>
      <c r="E122" s="30">
        <v>150.354</v>
      </c>
      <c r="F122" s="30">
        <v>50.118</v>
      </c>
      <c r="G122" s="30">
        <v>25.059</v>
      </c>
      <c r="H122" s="30">
        <v>173.944</v>
      </c>
      <c r="I122" s="30">
        <v>175.413</v>
      </c>
      <c r="J122" s="30">
        <v>225.531</v>
      </c>
      <c r="K122" s="30">
        <v>275.649</v>
      </c>
      <c r="L122" s="30">
        <v>250.59</v>
      </c>
      <c r="M122" s="30">
        <v>350.826</v>
      </c>
      <c r="N122" s="30">
        <v>501.18</v>
      </c>
      <c r="O122" s="30">
        <v>451.062</v>
      </c>
      <c r="P122" s="30">
        <v>676.593</v>
      </c>
      <c r="Q122" s="2"/>
      <c r="R122" s="23"/>
      <c r="S122" s="23"/>
    </row>
    <row r="123" spans="2:19" ht="12.75">
      <c r="B123" s="9"/>
      <c r="C123" s="10" t="s">
        <v>1</v>
      </c>
      <c r="D123" s="30">
        <f t="shared" si="6"/>
        <v>758.1283400000002</v>
      </c>
      <c r="E123" s="30">
        <v>42.118</v>
      </c>
      <c r="F123" s="30">
        <v>0</v>
      </c>
      <c r="G123" s="30">
        <v>42.122339999999994</v>
      </c>
      <c r="H123" s="30">
        <v>63.177</v>
      </c>
      <c r="I123" s="30">
        <v>21.059</v>
      </c>
      <c r="J123" s="30">
        <v>147.413</v>
      </c>
      <c r="K123" s="30">
        <v>63.177</v>
      </c>
      <c r="L123" s="30">
        <v>168.472</v>
      </c>
      <c r="M123" s="30">
        <v>126.354</v>
      </c>
      <c r="N123" s="30">
        <v>42.118</v>
      </c>
      <c r="O123" s="30">
        <v>42.118</v>
      </c>
      <c r="P123" s="30">
        <v>0</v>
      </c>
      <c r="Q123" s="2"/>
      <c r="R123" s="23"/>
      <c r="S123" s="23"/>
    </row>
    <row r="124" spans="2:19" ht="12.75">
      <c r="B124" s="9"/>
      <c r="C124" s="10" t="s">
        <v>77</v>
      </c>
      <c r="D124" s="30">
        <f t="shared" si="6"/>
        <v>141.61398</v>
      </c>
      <c r="E124" s="30">
        <v>47.172</v>
      </c>
      <c r="F124" s="30">
        <v>47.171980000000005</v>
      </c>
      <c r="G124" s="30">
        <v>0</v>
      </c>
      <c r="H124" s="30">
        <v>0</v>
      </c>
      <c r="I124" s="30">
        <v>47.27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2"/>
      <c r="R124" s="23"/>
      <c r="S124" s="23"/>
    </row>
    <row r="125" spans="2:19" ht="12.75">
      <c r="B125" s="9"/>
      <c r="C125" s="10" t="s">
        <v>82</v>
      </c>
      <c r="D125" s="30">
        <f t="shared" si="6"/>
        <v>2360.83196</v>
      </c>
      <c r="E125" s="30">
        <v>141.522</v>
      </c>
      <c r="F125" s="30">
        <v>306.93796000000003</v>
      </c>
      <c r="G125" s="30">
        <v>500.94</v>
      </c>
      <c r="H125" s="30">
        <v>214.36</v>
      </c>
      <c r="I125" s="30">
        <v>238.998</v>
      </c>
      <c r="J125" s="30">
        <v>261.41</v>
      </c>
      <c r="K125" s="30">
        <v>94.41</v>
      </c>
      <c r="L125" s="30">
        <v>118.12</v>
      </c>
      <c r="M125" s="30">
        <v>171.146</v>
      </c>
      <c r="N125" s="30">
        <v>70.85</v>
      </c>
      <c r="O125" s="30">
        <v>47.23</v>
      </c>
      <c r="P125" s="30">
        <v>194.908</v>
      </c>
      <c r="Q125" s="2"/>
      <c r="R125" s="23"/>
      <c r="S125" s="23"/>
    </row>
    <row r="126" spans="2:19" ht="12.75">
      <c r="B126" s="9"/>
      <c r="C126" s="10" t="s">
        <v>3</v>
      </c>
      <c r="D126" s="30">
        <f t="shared" si="6"/>
        <v>8520.554119999999</v>
      </c>
      <c r="E126" s="30">
        <v>391.29409000000004</v>
      </c>
      <c r="F126" s="30">
        <v>787.3251</v>
      </c>
      <c r="G126" s="30">
        <v>251.031</v>
      </c>
      <c r="H126" s="30">
        <v>366.135</v>
      </c>
      <c r="I126" s="30">
        <v>927.669</v>
      </c>
      <c r="J126" s="30">
        <v>310.885</v>
      </c>
      <c r="K126" s="30">
        <v>932.8648199999999</v>
      </c>
      <c r="L126" s="30">
        <v>982.74591</v>
      </c>
      <c r="M126" s="30">
        <v>682.24091</v>
      </c>
      <c r="N126" s="30">
        <v>1033.1061</v>
      </c>
      <c r="O126" s="30">
        <v>817.50646</v>
      </c>
      <c r="P126" s="30">
        <v>1037.75073</v>
      </c>
      <c r="Q126" s="2"/>
      <c r="R126" s="23"/>
      <c r="S126" s="23"/>
    </row>
    <row r="127" spans="2:19" ht="12.75">
      <c r="B127" s="9"/>
      <c r="C127" s="10" t="s">
        <v>4</v>
      </c>
      <c r="D127" s="30">
        <f t="shared" si="6"/>
        <v>3760.2499299999995</v>
      </c>
      <c r="E127" s="30">
        <v>263.12793</v>
      </c>
      <c r="F127" s="30">
        <v>342.50214</v>
      </c>
      <c r="G127" s="30">
        <v>221.41464000000002</v>
      </c>
      <c r="H127" s="30">
        <v>311.9167</v>
      </c>
      <c r="I127" s="30">
        <v>362.31421</v>
      </c>
      <c r="J127" s="30">
        <v>101.69825</v>
      </c>
      <c r="K127" s="30">
        <v>344.82625</v>
      </c>
      <c r="L127" s="30">
        <v>508.99435</v>
      </c>
      <c r="M127" s="30">
        <v>443.60319</v>
      </c>
      <c r="N127" s="30">
        <v>415.82852</v>
      </c>
      <c r="O127" s="30">
        <v>223.1567</v>
      </c>
      <c r="P127" s="30">
        <v>220.86704999999998</v>
      </c>
      <c r="Q127" s="2"/>
      <c r="R127" s="23"/>
      <c r="S127" s="23"/>
    </row>
    <row r="128" spans="2:19" ht="12.75">
      <c r="B128" s="9"/>
      <c r="C128" s="10" t="s">
        <v>5</v>
      </c>
      <c r="D128" s="30">
        <f t="shared" si="6"/>
        <v>6997.6074</v>
      </c>
      <c r="E128" s="30">
        <v>626.11132</v>
      </c>
      <c r="F128" s="30">
        <v>773.6418299999999</v>
      </c>
      <c r="G128" s="30">
        <v>840.16192</v>
      </c>
      <c r="H128" s="30">
        <v>658.41726</v>
      </c>
      <c r="I128" s="30">
        <v>451.35045</v>
      </c>
      <c r="J128" s="30">
        <v>339.84555</v>
      </c>
      <c r="K128" s="30">
        <v>673.0864499999999</v>
      </c>
      <c r="L128" s="30">
        <v>760.95689</v>
      </c>
      <c r="M128" s="30">
        <v>410.25854</v>
      </c>
      <c r="N128" s="30">
        <v>348.75228000000004</v>
      </c>
      <c r="O128" s="30">
        <v>440.63115000000005</v>
      </c>
      <c r="P128" s="30">
        <v>674.39376</v>
      </c>
      <c r="Q128" s="2"/>
      <c r="R128" s="23"/>
      <c r="S128" s="23"/>
    </row>
    <row r="129" spans="2:19" ht="12.75">
      <c r="B129" s="9"/>
      <c r="C129" s="10" t="s">
        <v>6</v>
      </c>
      <c r="D129" s="30">
        <f t="shared" si="6"/>
        <v>1241.1574099999998</v>
      </c>
      <c r="E129" s="30">
        <v>168.44127</v>
      </c>
      <c r="F129" s="30">
        <v>190.217</v>
      </c>
      <c r="G129" s="30">
        <v>143.486</v>
      </c>
      <c r="H129" s="30">
        <v>167.16427</v>
      </c>
      <c r="I129" s="30">
        <v>142.638</v>
      </c>
      <c r="J129" s="30">
        <v>24.059</v>
      </c>
      <c r="K129" s="30">
        <v>165.7275</v>
      </c>
      <c r="L129" s="30">
        <v>143.19377</v>
      </c>
      <c r="M129" s="30">
        <v>49.118</v>
      </c>
      <c r="N129" s="30">
        <v>47.1126</v>
      </c>
      <c r="O129" s="30">
        <v>0</v>
      </c>
      <c r="P129" s="30">
        <v>0</v>
      </c>
      <c r="Q129" s="2"/>
      <c r="R129" s="23"/>
      <c r="S129" s="23"/>
    </row>
    <row r="130" spans="2:19" ht="12.75">
      <c r="B130" s="9"/>
      <c r="C130" s="10" t="s">
        <v>7</v>
      </c>
      <c r="D130" s="30">
        <f t="shared" si="6"/>
        <v>2146.357</v>
      </c>
      <c r="E130" s="30">
        <v>361.062</v>
      </c>
      <c r="F130" s="30">
        <v>361.062</v>
      </c>
      <c r="G130" s="30">
        <v>0.044</v>
      </c>
      <c r="H130" s="30">
        <v>0</v>
      </c>
      <c r="I130" s="30">
        <v>0</v>
      </c>
      <c r="J130" s="30">
        <v>661.947</v>
      </c>
      <c r="K130" s="30">
        <v>200.59</v>
      </c>
      <c r="L130" s="30">
        <v>200.59</v>
      </c>
      <c r="M130" s="30">
        <v>0</v>
      </c>
      <c r="N130" s="30">
        <v>120.354</v>
      </c>
      <c r="O130" s="30">
        <v>60.177</v>
      </c>
      <c r="P130" s="30">
        <v>180.531</v>
      </c>
      <c r="Q130" s="2"/>
      <c r="R130" s="23"/>
      <c r="S130" s="23"/>
    </row>
    <row r="131" spans="2:19" ht="12.75">
      <c r="B131" s="9"/>
      <c r="C131" s="10" t="s">
        <v>81</v>
      </c>
      <c r="D131" s="30">
        <f t="shared" si="6"/>
        <v>196.23691</v>
      </c>
      <c r="E131" s="30">
        <v>0</v>
      </c>
      <c r="F131" s="30">
        <v>48.74091000000001</v>
      </c>
      <c r="G131" s="30">
        <v>48.669</v>
      </c>
      <c r="H131" s="30">
        <v>0</v>
      </c>
      <c r="I131" s="30">
        <v>25.059</v>
      </c>
      <c r="J131" s="30">
        <v>0</v>
      </c>
      <c r="K131" s="30">
        <v>25.059</v>
      </c>
      <c r="L131" s="30">
        <v>0</v>
      </c>
      <c r="M131" s="30">
        <v>0</v>
      </c>
      <c r="N131" s="30">
        <v>0</v>
      </c>
      <c r="O131" s="30">
        <v>25.059</v>
      </c>
      <c r="P131" s="30">
        <v>23.65</v>
      </c>
      <c r="Q131" s="2"/>
      <c r="R131" s="23"/>
      <c r="S131" s="23"/>
    </row>
    <row r="132" spans="2:19" ht="12.75">
      <c r="B132" s="9"/>
      <c r="C132" s="10" t="s">
        <v>9</v>
      </c>
      <c r="D132" s="30">
        <f t="shared" si="6"/>
        <v>5717.14666</v>
      </c>
      <c r="E132" s="30">
        <v>797.6254200000001</v>
      </c>
      <c r="F132" s="30">
        <v>636.386</v>
      </c>
      <c r="G132" s="30">
        <v>735.0805600000001</v>
      </c>
      <c r="H132" s="30">
        <v>589.84434</v>
      </c>
      <c r="I132" s="30">
        <v>422.29284</v>
      </c>
      <c r="J132" s="30">
        <v>438.60926</v>
      </c>
      <c r="K132" s="30">
        <v>386.71653000000003</v>
      </c>
      <c r="L132" s="30">
        <v>448.65499</v>
      </c>
      <c r="M132" s="30">
        <v>214.27547</v>
      </c>
      <c r="N132" s="30">
        <v>218.18455</v>
      </c>
      <c r="O132" s="30">
        <v>167.47248000000002</v>
      </c>
      <c r="P132" s="30">
        <v>662.0042199999999</v>
      </c>
      <c r="Q132" s="2"/>
      <c r="R132" s="23"/>
      <c r="S132" s="23"/>
    </row>
    <row r="133" spans="2:19" ht="12.75">
      <c r="B133" s="9"/>
      <c r="C133" s="10" t="s">
        <v>76</v>
      </c>
      <c r="D133" s="30">
        <f t="shared" si="6"/>
        <v>3071.574</v>
      </c>
      <c r="E133" s="30">
        <v>518.452</v>
      </c>
      <c r="F133" s="30">
        <v>354.23</v>
      </c>
      <c r="G133" s="30">
        <v>351.458</v>
      </c>
      <c r="H133" s="30">
        <v>212.89</v>
      </c>
      <c r="I133" s="30">
        <v>328.96</v>
      </c>
      <c r="J133" s="30">
        <v>369.868</v>
      </c>
      <c r="K133" s="30">
        <v>587.49</v>
      </c>
      <c r="L133" s="30">
        <v>92.969</v>
      </c>
      <c r="M133" s="30">
        <v>94.46</v>
      </c>
      <c r="N133" s="30">
        <v>0</v>
      </c>
      <c r="O133" s="30">
        <v>44.118</v>
      </c>
      <c r="P133" s="30">
        <v>116.679</v>
      </c>
      <c r="Q133" s="2"/>
      <c r="R133" s="23"/>
      <c r="S133" s="23"/>
    </row>
    <row r="134" spans="2:19" ht="12.75">
      <c r="B134" s="9"/>
      <c r="C134" s="10" t="s">
        <v>10</v>
      </c>
      <c r="D134" s="30">
        <f t="shared" si="6"/>
        <v>1784.1684999999998</v>
      </c>
      <c r="E134" s="30">
        <v>209.712</v>
      </c>
      <c r="F134" s="30">
        <v>249.669</v>
      </c>
      <c r="G134" s="30">
        <v>204.3135</v>
      </c>
      <c r="H134" s="30">
        <v>155.3475</v>
      </c>
      <c r="I134" s="30">
        <v>158.213</v>
      </c>
      <c r="J134" s="30">
        <v>88.715</v>
      </c>
      <c r="K134" s="30">
        <v>88.5225</v>
      </c>
      <c r="L134" s="30">
        <v>66.6325</v>
      </c>
      <c r="M134" s="30">
        <v>133.65</v>
      </c>
      <c r="N134" s="30">
        <v>123.338</v>
      </c>
      <c r="O134" s="30">
        <v>147.4575</v>
      </c>
      <c r="P134" s="30">
        <v>158.598</v>
      </c>
      <c r="Q134" s="2"/>
      <c r="R134" s="23"/>
      <c r="S134" s="23"/>
    </row>
    <row r="135" spans="2:19" ht="12.75">
      <c r="B135" s="9"/>
      <c r="C135" s="10" t="s">
        <v>97</v>
      </c>
      <c r="D135" s="30">
        <f t="shared" si="6"/>
        <v>529.2980000000001</v>
      </c>
      <c r="E135" s="30">
        <v>96.236</v>
      </c>
      <c r="F135" s="30">
        <v>0</v>
      </c>
      <c r="G135" s="30">
        <v>120.295</v>
      </c>
      <c r="H135" s="30">
        <v>72.177</v>
      </c>
      <c r="I135" s="30">
        <v>24.059</v>
      </c>
      <c r="J135" s="30">
        <v>24.059</v>
      </c>
      <c r="K135" s="30">
        <v>0</v>
      </c>
      <c r="L135" s="30">
        <v>24.059</v>
      </c>
      <c r="M135" s="30">
        <v>120.295</v>
      </c>
      <c r="N135" s="30">
        <v>48.118</v>
      </c>
      <c r="O135" s="30">
        <v>0</v>
      </c>
      <c r="P135" s="30">
        <v>0</v>
      </c>
      <c r="Q135" s="2"/>
      <c r="R135" s="23"/>
      <c r="S135" s="23"/>
    </row>
    <row r="136" spans="2:19" ht="12.75">
      <c r="B136" s="9"/>
      <c r="C136" s="10" t="s">
        <v>16</v>
      </c>
      <c r="D136" s="30">
        <f t="shared" si="6"/>
        <v>75.177</v>
      </c>
      <c r="E136" s="30">
        <v>0</v>
      </c>
      <c r="F136" s="30">
        <v>0</v>
      </c>
      <c r="G136" s="30">
        <v>25.059</v>
      </c>
      <c r="H136" s="30">
        <v>0</v>
      </c>
      <c r="I136" s="30">
        <v>0</v>
      </c>
      <c r="J136" s="30">
        <v>0</v>
      </c>
      <c r="K136" s="30">
        <v>25.059</v>
      </c>
      <c r="L136" s="30">
        <v>0</v>
      </c>
      <c r="M136" s="30">
        <v>0</v>
      </c>
      <c r="N136" s="30">
        <v>0</v>
      </c>
      <c r="O136" s="30">
        <v>0</v>
      </c>
      <c r="P136" s="30">
        <v>25.059</v>
      </c>
      <c r="Q136" s="2"/>
      <c r="R136" s="23"/>
      <c r="S136" s="23"/>
    </row>
    <row r="137" spans="2:19" ht="12.75">
      <c r="B137" s="9"/>
      <c r="C137" s="10" t="s">
        <v>91</v>
      </c>
      <c r="D137" s="30">
        <f t="shared" si="6"/>
        <v>75.47728</v>
      </c>
      <c r="E137" s="30">
        <v>0</v>
      </c>
      <c r="F137" s="30">
        <v>0</v>
      </c>
      <c r="G137" s="30">
        <v>0</v>
      </c>
      <c r="H137" s="30">
        <v>50.36364</v>
      </c>
      <c r="I137" s="30">
        <v>0</v>
      </c>
      <c r="J137" s="30">
        <v>25.11364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2"/>
      <c r="R137" s="23"/>
      <c r="S137" s="23"/>
    </row>
    <row r="138" spans="2:19" ht="12.75">
      <c r="B138" s="9"/>
      <c r="C138" s="10" t="s">
        <v>85</v>
      </c>
      <c r="D138" s="30">
        <f t="shared" si="6"/>
        <v>12814.28688</v>
      </c>
      <c r="E138" s="30">
        <v>1120.0048000000002</v>
      </c>
      <c r="F138" s="30">
        <v>1284.2042</v>
      </c>
      <c r="G138" s="30">
        <v>1280.79744</v>
      </c>
      <c r="H138" s="30">
        <v>1186.0186999999999</v>
      </c>
      <c r="I138" s="30">
        <v>818.5059</v>
      </c>
      <c r="J138" s="30">
        <v>1031.04294</v>
      </c>
      <c r="K138" s="30">
        <v>1082.937</v>
      </c>
      <c r="L138" s="30">
        <v>1214.9036999999998</v>
      </c>
      <c r="M138" s="30">
        <v>1480.2166000000002</v>
      </c>
      <c r="N138" s="30">
        <v>1434.6456</v>
      </c>
      <c r="O138" s="30">
        <v>526.7794</v>
      </c>
      <c r="P138" s="30">
        <v>354.2306</v>
      </c>
      <c r="Q138" s="2"/>
      <c r="R138" s="23"/>
      <c r="S138" s="23"/>
    </row>
    <row r="139" spans="2:19" ht="12.75">
      <c r="B139" s="9"/>
      <c r="C139" s="10" t="s">
        <v>100</v>
      </c>
      <c r="D139" s="30">
        <f t="shared" si="6"/>
        <v>175.413</v>
      </c>
      <c r="E139" s="30">
        <v>0</v>
      </c>
      <c r="F139" s="30">
        <v>0</v>
      </c>
      <c r="G139" s="30">
        <v>75.177</v>
      </c>
      <c r="H139" s="30">
        <v>0</v>
      </c>
      <c r="I139" s="30">
        <v>100.236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2"/>
      <c r="R139" s="23"/>
      <c r="S139" s="23"/>
    </row>
    <row r="140" spans="2:19" ht="12.75">
      <c r="B140" s="9"/>
      <c r="C140" s="10" t="s">
        <v>92</v>
      </c>
      <c r="D140" s="30">
        <f t="shared" si="6"/>
        <v>1678.953</v>
      </c>
      <c r="E140" s="30">
        <v>50.118</v>
      </c>
      <c r="F140" s="30">
        <v>150.354</v>
      </c>
      <c r="G140" s="30">
        <v>50.118</v>
      </c>
      <c r="H140" s="30">
        <v>0</v>
      </c>
      <c r="I140" s="30">
        <v>200.472</v>
      </c>
      <c r="J140" s="30">
        <v>175.413</v>
      </c>
      <c r="K140" s="30">
        <v>300.708</v>
      </c>
      <c r="L140" s="30">
        <v>150.354</v>
      </c>
      <c r="M140" s="30">
        <v>225.531</v>
      </c>
      <c r="N140" s="30">
        <v>150.354</v>
      </c>
      <c r="O140" s="30">
        <v>75.177</v>
      </c>
      <c r="P140" s="30">
        <v>150.354</v>
      </c>
      <c r="Q140" s="2"/>
      <c r="R140" s="23"/>
      <c r="S140" s="23"/>
    </row>
    <row r="141" spans="2:19" ht="12.75">
      <c r="B141" s="9"/>
      <c r="C141" s="10" t="s">
        <v>14</v>
      </c>
      <c r="D141" s="30">
        <f t="shared" si="6"/>
        <v>21046.9779</v>
      </c>
      <c r="E141" s="30">
        <v>1781.98873</v>
      </c>
      <c r="F141" s="30">
        <v>2164.745</v>
      </c>
      <c r="G141" s="30">
        <v>3320.7030600000003</v>
      </c>
      <c r="H141" s="30">
        <v>1777.057</v>
      </c>
      <c r="I141" s="30">
        <v>2591.1295499999997</v>
      </c>
      <c r="J141" s="30">
        <v>1372.51364</v>
      </c>
      <c r="K141" s="30">
        <v>1372.46721</v>
      </c>
      <c r="L141" s="30">
        <v>1450.6218999999999</v>
      </c>
      <c r="M141" s="30">
        <v>1729.071</v>
      </c>
      <c r="N141" s="30">
        <v>1149.9139</v>
      </c>
      <c r="O141" s="30">
        <v>1177.773</v>
      </c>
      <c r="P141" s="30">
        <v>1158.99391</v>
      </c>
      <c r="Q141" s="2"/>
      <c r="R141" s="23"/>
      <c r="S141" s="23"/>
    </row>
    <row r="142" spans="2:19" ht="12.75">
      <c r="B142" s="9"/>
      <c r="C142" s="10" t="s">
        <v>90</v>
      </c>
      <c r="D142" s="30">
        <f t="shared" si="6"/>
        <v>91</v>
      </c>
      <c r="E142" s="30">
        <v>0</v>
      </c>
      <c r="F142" s="30">
        <v>0</v>
      </c>
      <c r="G142" s="30">
        <v>0</v>
      </c>
      <c r="H142" s="30">
        <v>0</v>
      </c>
      <c r="I142" s="30">
        <v>0</v>
      </c>
      <c r="J142" s="30">
        <v>91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2"/>
      <c r="R142" s="23"/>
      <c r="S142" s="23"/>
    </row>
    <row r="143" spans="2:19" ht="12.75">
      <c r="B143" s="9"/>
      <c r="C143" s="10" t="s">
        <v>111</v>
      </c>
      <c r="D143" s="30">
        <f t="shared" si="6"/>
        <v>614.158</v>
      </c>
      <c r="E143" s="30">
        <v>70.698</v>
      </c>
      <c r="F143" s="30">
        <v>70.92</v>
      </c>
      <c r="G143" s="30">
        <v>47.3</v>
      </c>
      <c r="H143" s="30">
        <v>70.92</v>
      </c>
      <c r="I143" s="30">
        <v>94.52</v>
      </c>
      <c r="J143" s="30">
        <v>94.51</v>
      </c>
      <c r="K143" s="30">
        <v>23.62</v>
      </c>
      <c r="L143" s="30">
        <v>141.67</v>
      </c>
      <c r="M143" s="30">
        <v>0</v>
      </c>
      <c r="N143" s="30">
        <v>0</v>
      </c>
      <c r="O143" s="30">
        <v>0</v>
      </c>
      <c r="P143" s="30">
        <v>0</v>
      </c>
      <c r="Q143" s="2"/>
      <c r="R143" s="23"/>
      <c r="S143" s="23"/>
    </row>
    <row r="144" spans="2:19" ht="12.75">
      <c r="B144" s="9"/>
      <c r="C144" s="10" t="s">
        <v>88</v>
      </c>
      <c r="D144" s="30">
        <f t="shared" si="6"/>
        <v>7600.628319999999</v>
      </c>
      <c r="E144" s="30">
        <v>662.63656</v>
      </c>
      <c r="F144" s="30">
        <v>826.8497600000001</v>
      </c>
      <c r="G144" s="30">
        <v>975.838</v>
      </c>
      <c r="H144" s="30">
        <v>657.641</v>
      </c>
      <c r="I144" s="30">
        <v>631.598</v>
      </c>
      <c r="J144" s="30">
        <v>389.43</v>
      </c>
      <c r="K144" s="30">
        <v>804.249</v>
      </c>
      <c r="L144" s="30">
        <v>511.239</v>
      </c>
      <c r="M144" s="30">
        <v>795.902</v>
      </c>
      <c r="N144" s="30">
        <v>492.18</v>
      </c>
      <c r="O144" s="30">
        <v>219.531</v>
      </c>
      <c r="P144" s="30">
        <v>633.534</v>
      </c>
      <c r="Q144" s="2"/>
      <c r="R144" s="23"/>
      <c r="S144" s="23"/>
    </row>
    <row r="145" spans="2:19" ht="12.75">
      <c r="B145" s="9"/>
      <c r="C145" s="10" t="s">
        <v>102</v>
      </c>
      <c r="D145" s="30">
        <f t="shared" si="6"/>
        <v>23.608</v>
      </c>
      <c r="E145" s="30">
        <v>23.608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2"/>
      <c r="R145" s="23"/>
      <c r="S145" s="23"/>
    </row>
    <row r="146" spans="2:19" ht="12.75">
      <c r="B146" s="9"/>
      <c r="C146" s="10" t="s">
        <v>116</v>
      </c>
      <c r="D146" s="30">
        <f t="shared" si="6"/>
        <v>379.17264</v>
      </c>
      <c r="E146" s="30">
        <v>0</v>
      </c>
      <c r="F146" s="30">
        <v>25.11364</v>
      </c>
      <c r="G146" s="30">
        <v>0</v>
      </c>
      <c r="H146" s="30">
        <v>25.3125</v>
      </c>
      <c r="I146" s="30">
        <v>25.25</v>
      </c>
      <c r="J146" s="30">
        <v>25.3125</v>
      </c>
      <c r="K146" s="30">
        <v>75.9375</v>
      </c>
      <c r="L146" s="30">
        <v>25.3125</v>
      </c>
      <c r="M146" s="30">
        <v>75.9375</v>
      </c>
      <c r="N146" s="30">
        <v>25.3125</v>
      </c>
      <c r="O146" s="30">
        <v>75.684</v>
      </c>
      <c r="P146" s="30">
        <v>0</v>
      </c>
      <c r="Q146" s="2"/>
      <c r="R146" s="23"/>
      <c r="S146" s="23"/>
    </row>
    <row r="147" spans="2:19" ht="12.75">
      <c r="B147" s="9"/>
      <c r="C147" s="10" t="s">
        <v>172</v>
      </c>
      <c r="D147" s="30">
        <f>SUM(E147:P147)</f>
        <v>168.3165</v>
      </c>
      <c r="E147" s="30">
        <v>0</v>
      </c>
      <c r="F147" s="30">
        <v>168.3165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2"/>
      <c r="R147" s="23"/>
      <c r="S147" s="23"/>
    </row>
    <row r="148" spans="2:19" ht="12.75">
      <c r="B148" s="9"/>
      <c r="C148" s="9"/>
      <c r="D148" s="30"/>
      <c r="E148" s="30"/>
      <c r="F148" s="30"/>
      <c r="G148" s="27"/>
      <c r="H148" s="30"/>
      <c r="I148" s="30"/>
      <c r="J148" s="30"/>
      <c r="K148" s="30"/>
      <c r="L148" s="30"/>
      <c r="M148" s="30"/>
      <c r="N148" s="30"/>
      <c r="O148" s="30"/>
      <c r="P148" s="30"/>
      <c r="Q148" s="2"/>
      <c r="R148" s="23"/>
      <c r="S148" s="23"/>
    </row>
    <row r="149" spans="2:19" ht="12.75">
      <c r="B149" s="7" t="s">
        <v>45</v>
      </c>
      <c r="C149" s="8" t="s">
        <v>46</v>
      </c>
      <c r="D149" s="11">
        <f>SUM(E149:P149)</f>
        <v>8384.572</v>
      </c>
      <c r="E149" s="11">
        <f>+SUM(E150:E154)</f>
        <v>293.229</v>
      </c>
      <c r="F149" s="11">
        <f aca="true" t="shared" si="9" ref="F149:P149">+SUM(F150:F154)</f>
        <v>434.168</v>
      </c>
      <c r="G149" s="11">
        <f t="shared" si="9"/>
        <v>558.879</v>
      </c>
      <c r="H149" s="11">
        <f t="shared" si="9"/>
        <v>628.192</v>
      </c>
      <c r="I149" s="11">
        <f t="shared" si="9"/>
        <v>748.495</v>
      </c>
      <c r="J149" s="11">
        <f t="shared" si="9"/>
        <v>1078.921</v>
      </c>
      <c r="K149" s="11">
        <f t="shared" si="9"/>
        <v>643.0409999999999</v>
      </c>
      <c r="L149" s="11">
        <f t="shared" si="9"/>
        <v>1240.284</v>
      </c>
      <c r="M149" s="11">
        <f t="shared" si="9"/>
        <v>963.096</v>
      </c>
      <c r="N149" s="11">
        <f t="shared" si="9"/>
        <v>768.1</v>
      </c>
      <c r="O149" s="11">
        <f t="shared" si="9"/>
        <v>566.523</v>
      </c>
      <c r="P149" s="11">
        <f t="shared" si="9"/>
        <v>461.644</v>
      </c>
      <c r="Q149" s="2"/>
      <c r="R149" s="23"/>
      <c r="S149" s="23"/>
    </row>
    <row r="150" spans="2:19" ht="12.75">
      <c r="B150" s="9"/>
      <c r="C150" s="9" t="s">
        <v>4</v>
      </c>
      <c r="D150" s="30">
        <f t="shared" si="6"/>
        <v>6900.472000000001</v>
      </c>
      <c r="E150" s="30">
        <v>293.229</v>
      </c>
      <c r="F150" s="30">
        <v>434.168</v>
      </c>
      <c r="G150" s="30">
        <v>502.785</v>
      </c>
      <c r="H150" s="30">
        <v>525.38</v>
      </c>
      <c r="I150" s="30">
        <v>682.306</v>
      </c>
      <c r="J150" s="30">
        <v>896.777</v>
      </c>
      <c r="K150" s="30">
        <v>320.498</v>
      </c>
      <c r="L150" s="30">
        <v>637.058</v>
      </c>
      <c r="M150" s="30">
        <v>812.004</v>
      </c>
      <c r="N150" s="30">
        <v>768.1</v>
      </c>
      <c r="O150" s="30">
        <v>566.523</v>
      </c>
      <c r="P150" s="30">
        <v>461.644</v>
      </c>
      <c r="Q150" s="2"/>
      <c r="R150" s="23"/>
      <c r="S150" s="23"/>
    </row>
    <row r="151" spans="2:19" ht="12.75">
      <c r="B151" s="9"/>
      <c r="C151" s="9" t="s">
        <v>5</v>
      </c>
      <c r="D151" s="30">
        <f t="shared" si="6"/>
        <v>6.581</v>
      </c>
      <c r="E151" s="30">
        <v>0</v>
      </c>
      <c r="F151" s="30">
        <v>0</v>
      </c>
      <c r="G151" s="30">
        <v>0</v>
      </c>
      <c r="H151" s="30">
        <v>0</v>
      </c>
      <c r="I151" s="30">
        <v>6.581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2"/>
      <c r="R151" s="23"/>
      <c r="S151" s="23"/>
    </row>
    <row r="152" spans="2:19" ht="12.75">
      <c r="B152" s="9"/>
      <c r="C152" s="9" t="s">
        <v>9</v>
      </c>
      <c r="D152" s="30">
        <f t="shared" si="6"/>
        <v>85.97</v>
      </c>
      <c r="E152" s="30">
        <v>0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85.97</v>
      </c>
      <c r="M152" s="30">
        <v>0</v>
      </c>
      <c r="N152" s="30">
        <v>0</v>
      </c>
      <c r="O152" s="30">
        <v>0</v>
      </c>
      <c r="P152" s="30">
        <v>0</v>
      </c>
      <c r="Q152" s="2"/>
      <c r="R152" s="23"/>
      <c r="S152" s="23"/>
    </row>
    <row r="153" spans="2:19" ht="12.75">
      <c r="B153" s="9"/>
      <c r="C153" s="9" t="s">
        <v>10</v>
      </c>
      <c r="D153" s="30">
        <f t="shared" si="6"/>
        <v>1319.5700000000002</v>
      </c>
      <c r="E153" s="30">
        <v>0</v>
      </c>
      <c r="F153" s="30">
        <v>0</v>
      </c>
      <c r="G153" s="30">
        <v>56.094</v>
      </c>
      <c r="H153" s="30">
        <v>102.812</v>
      </c>
      <c r="I153" s="30">
        <v>59.608</v>
      </c>
      <c r="J153" s="30">
        <v>159.846</v>
      </c>
      <c r="K153" s="30">
        <v>322.543</v>
      </c>
      <c r="L153" s="30">
        <v>517.256</v>
      </c>
      <c r="M153" s="30">
        <v>101.411</v>
      </c>
      <c r="N153" s="30">
        <v>0</v>
      </c>
      <c r="O153" s="30">
        <v>0</v>
      </c>
      <c r="P153" s="30">
        <v>0</v>
      </c>
      <c r="Q153" s="2"/>
      <c r="R153" s="23"/>
      <c r="S153" s="23"/>
    </row>
    <row r="154" spans="2:19" ht="13.5" customHeight="1">
      <c r="B154" s="9"/>
      <c r="C154" s="9" t="s">
        <v>85</v>
      </c>
      <c r="D154" s="30">
        <f t="shared" si="6"/>
        <v>71.979</v>
      </c>
      <c r="E154" s="30">
        <v>0</v>
      </c>
      <c r="F154" s="30">
        <v>0</v>
      </c>
      <c r="G154" s="30">
        <v>0</v>
      </c>
      <c r="H154" s="30">
        <v>0</v>
      </c>
      <c r="I154" s="30">
        <v>0</v>
      </c>
      <c r="J154" s="30">
        <v>22.298</v>
      </c>
      <c r="K154" s="30">
        <v>0</v>
      </c>
      <c r="L154" s="30">
        <v>0</v>
      </c>
      <c r="M154" s="30">
        <v>49.681</v>
      </c>
      <c r="N154" s="30">
        <v>0</v>
      </c>
      <c r="O154" s="30">
        <v>0</v>
      </c>
      <c r="P154" s="30">
        <v>0</v>
      </c>
      <c r="Q154" s="2"/>
      <c r="R154" s="23"/>
      <c r="S154" s="23"/>
    </row>
    <row r="155" spans="2:19" ht="12" customHeight="1">
      <c r="B155" s="9"/>
      <c r="C155" s="9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2"/>
      <c r="R155" s="23"/>
      <c r="S155" s="23"/>
    </row>
    <row r="156" spans="2:19" ht="12.75">
      <c r="B156" s="7" t="s">
        <v>47</v>
      </c>
      <c r="C156" s="8" t="s">
        <v>48</v>
      </c>
      <c r="D156" s="11">
        <f>SUM(E156:P156)</f>
        <v>390287.23569</v>
      </c>
      <c r="E156" s="11">
        <f>+SUM(E157:E181)</f>
        <v>66555.53774</v>
      </c>
      <c r="F156" s="11">
        <f aca="true" t="shared" si="10" ref="F156:P156">+SUM(F157:F181)</f>
        <v>52139.73025</v>
      </c>
      <c r="G156" s="11">
        <f t="shared" si="10"/>
        <v>61421.51278</v>
      </c>
      <c r="H156" s="11">
        <f t="shared" si="10"/>
        <v>64000.88526999999</v>
      </c>
      <c r="I156" s="11">
        <f t="shared" si="10"/>
        <v>7307.20121</v>
      </c>
      <c r="J156" s="11">
        <f t="shared" si="10"/>
        <v>8885.889170000002</v>
      </c>
      <c r="K156" s="11">
        <f t="shared" si="10"/>
        <v>25953.097520000003</v>
      </c>
      <c r="L156" s="11">
        <f t="shared" si="10"/>
        <v>7896.501920000001</v>
      </c>
      <c r="M156" s="11">
        <f t="shared" si="10"/>
        <v>23897.558620000003</v>
      </c>
      <c r="N156" s="11">
        <f t="shared" si="10"/>
        <v>8506.9565</v>
      </c>
      <c r="O156" s="11">
        <f t="shared" si="10"/>
        <v>5731.0116</v>
      </c>
      <c r="P156" s="11">
        <f t="shared" si="10"/>
        <v>57991.35311</v>
      </c>
      <c r="Q156" s="2"/>
      <c r="R156" s="23"/>
      <c r="S156" s="23"/>
    </row>
    <row r="157" spans="2:19" ht="12.75">
      <c r="B157" s="9"/>
      <c r="C157" s="9" t="s">
        <v>162</v>
      </c>
      <c r="D157" s="30">
        <f t="shared" si="6"/>
        <v>75.195</v>
      </c>
      <c r="E157" s="30">
        <v>0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75.195</v>
      </c>
      <c r="O157" s="30">
        <v>0</v>
      </c>
      <c r="P157" s="30">
        <v>0</v>
      </c>
      <c r="Q157" s="2"/>
      <c r="R157" s="23"/>
      <c r="S157" s="23"/>
    </row>
    <row r="158" spans="2:19" ht="12.75">
      <c r="B158" s="9"/>
      <c r="C158" s="9" t="s">
        <v>125</v>
      </c>
      <c r="D158" s="30">
        <f t="shared" si="6"/>
        <v>4389.1155</v>
      </c>
      <c r="E158" s="30">
        <v>0</v>
      </c>
      <c r="F158" s="30">
        <v>0</v>
      </c>
      <c r="G158" s="30">
        <v>0</v>
      </c>
      <c r="H158" s="30">
        <v>0</v>
      </c>
      <c r="I158" s="30">
        <v>0</v>
      </c>
      <c r="J158" s="30">
        <v>957.6252</v>
      </c>
      <c r="K158" s="30">
        <v>0</v>
      </c>
      <c r="L158" s="30">
        <v>0</v>
      </c>
      <c r="M158" s="30">
        <v>1064.028</v>
      </c>
      <c r="N158" s="30">
        <v>798.021</v>
      </c>
      <c r="O158" s="30">
        <v>957.6252</v>
      </c>
      <c r="P158" s="30">
        <v>611.8161</v>
      </c>
      <c r="Q158" s="2"/>
      <c r="R158" s="23"/>
      <c r="S158" s="23"/>
    </row>
    <row r="159" spans="2:19" ht="12.75">
      <c r="B159" s="9"/>
      <c r="C159" s="9" t="s">
        <v>3</v>
      </c>
      <c r="D159" s="30">
        <f t="shared" si="6"/>
        <v>12984.6773</v>
      </c>
      <c r="E159" s="30">
        <v>0</v>
      </c>
      <c r="F159" s="30">
        <v>0</v>
      </c>
      <c r="G159" s="30">
        <v>6019.2</v>
      </c>
      <c r="H159" s="30">
        <v>0</v>
      </c>
      <c r="I159" s="30">
        <v>0</v>
      </c>
      <c r="J159" s="30">
        <v>1860.936</v>
      </c>
      <c r="K159" s="30">
        <v>1329.24</v>
      </c>
      <c r="L159" s="30">
        <v>1860.936</v>
      </c>
      <c r="M159" s="30">
        <v>611.4504000000001</v>
      </c>
      <c r="N159" s="30">
        <v>0</v>
      </c>
      <c r="O159" s="30">
        <v>372.26140000000004</v>
      </c>
      <c r="P159" s="30">
        <v>930.6535</v>
      </c>
      <c r="Q159" s="2"/>
      <c r="R159" s="23"/>
      <c r="S159" s="23"/>
    </row>
    <row r="160" spans="2:19" ht="12.75">
      <c r="B160" s="9"/>
      <c r="C160" s="9" t="s">
        <v>4</v>
      </c>
      <c r="D160" s="30">
        <f t="shared" si="6"/>
        <v>0.023159999999999997</v>
      </c>
      <c r="E160" s="30">
        <v>0.00094</v>
      </c>
      <c r="F160" s="30">
        <v>0.0024500000000000004</v>
      </c>
      <c r="G160" s="30">
        <v>0.00458</v>
      </c>
      <c r="H160" s="30">
        <v>0.00017</v>
      </c>
      <c r="I160" s="30">
        <v>0.0035099999999999997</v>
      </c>
      <c r="J160" s="30">
        <v>0.00277</v>
      </c>
      <c r="K160" s="30">
        <v>0.00062</v>
      </c>
      <c r="L160" s="30">
        <v>0.00199</v>
      </c>
      <c r="M160" s="30">
        <v>0.0005200000000000001</v>
      </c>
      <c r="N160" s="30">
        <v>0.0031</v>
      </c>
      <c r="O160" s="30">
        <v>0</v>
      </c>
      <c r="P160" s="30">
        <v>0.0025099999999999996</v>
      </c>
      <c r="Q160" s="2"/>
      <c r="R160" s="23"/>
      <c r="S160" s="23"/>
    </row>
    <row r="161" spans="2:19" ht="12.75">
      <c r="B161" s="9"/>
      <c r="C161" s="9" t="s">
        <v>119</v>
      </c>
      <c r="D161" s="30">
        <f t="shared" si="6"/>
        <v>584.8512</v>
      </c>
      <c r="E161" s="30">
        <v>0</v>
      </c>
      <c r="F161" s="30">
        <v>0</v>
      </c>
      <c r="G161" s="30">
        <v>0</v>
      </c>
      <c r="H161" s="30">
        <v>159.504</v>
      </c>
      <c r="I161" s="30">
        <v>319.008</v>
      </c>
      <c r="J161" s="30">
        <v>0</v>
      </c>
      <c r="K161" s="30">
        <v>0</v>
      </c>
      <c r="L161" s="30">
        <v>0</v>
      </c>
      <c r="M161" s="30">
        <v>106.33919999999999</v>
      </c>
      <c r="N161" s="30">
        <v>0</v>
      </c>
      <c r="O161" s="30">
        <v>0</v>
      </c>
      <c r="P161" s="30">
        <v>0</v>
      </c>
      <c r="Q161" s="2"/>
      <c r="R161" s="23"/>
      <c r="S161" s="23"/>
    </row>
    <row r="162" spans="2:19" ht="12.75">
      <c r="B162" s="9"/>
      <c r="C162" s="9" t="s">
        <v>7</v>
      </c>
      <c r="D162" s="30">
        <f t="shared" si="6"/>
        <v>158946.7661</v>
      </c>
      <c r="E162" s="30">
        <v>30609.082</v>
      </c>
      <c r="F162" s="30">
        <v>0.01</v>
      </c>
      <c r="G162" s="30">
        <v>12162.088099999999</v>
      </c>
      <c r="H162" s="30">
        <v>15451.3285</v>
      </c>
      <c r="I162" s="30">
        <v>0</v>
      </c>
      <c r="J162" s="30">
        <v>0</v>
      </c>
      <c r="K162" s="30">
        <v>21664.4635</v>
      </c>
      <c r="L162" s="30">
        <v>0</v>
      </c>
      <c r="M162" s="30">
        <v>20500</v>
      </c>
      <c r="N162" s="30">
        <v>6322.08</v>
      </c>
      <c r="O162" s="30">
        <v>678.711</v>
      </c>
      <c r="P162" s="30">
        <v>51559.003</v>
      </c>
      <c r="Q162" s="2"/>
      <c r="R162" s="23"/>
      <c r="S162" s="23"/>
    </row>
    <row r="163" spans="2:19" ht="12.75">
      <c r="B163" s="9"/>
      <c r="C163" s="9" t="s">
        <v>103</v>
      </c>
      <c r="D163" s="30">
        <f t="shared" si="6"/>
        <v>4120.644</v>
      </c>
      <c r="E163" s="30">
        <v>664.62</v>
      </c>
      <c r="F163" s="30">
        <v>0</v>
      </c>
      <c r="G163" s="30">
        <v>319.01759999999996</v>
      </c>
      <c r="H163" s="30">
        <v>319.01759999999996</v>
      </c>
      <c r="I163" s="30">
        <v>957.0528</v>
      </c>
      <c r="J163" s="30">
        <v>1488.7488</v>
      </c>
      <c r="K163" s="30">
        <v>0</v>
      </c>
      <c r="L163" s="30">
        <v>0</v>
      </c>
      <c r="M163" s="30">
        <v>0</v>
      </c>
      <c r="N163" s="30">
        <v>0</v>
      </c>
      <c r="O163" s="30">
        <v>372.1872</v>
      </c>
      <c r="P163" s="30">
        <v>0</v>
      </c>
      <c r="Q163" s="2"/>
      <c r="R163" s="23"/>
      <c r="S163" s="23"/>
    </row>
    <row r="164" spans="2:19" ht="12.75">
      <c r="B164" s="9"/>
      <c r="C164" s="9" t="s">
        <v>117</v>
      </c>
      <c r="D164" s="30">
        <f t="shared" si="6"/>
        <v>23225.29423</v>
      </c>
      <c r="E164" s="30">
        <v>0</v>
      </c>
      <c r="F164" s="30">
        <v>6026.4</v>
      </c>
      <c r="G164" s="30">
        <v>5022</v>
      </c>
      <c r="H164" s="30">
        <v>0</v>
      </c>
      <c r="I164" s="30">
        <v>3262.8129</v>
      </c>
      <c r="J164" s="30">
        <v>0</v>
      </c>
      <c r="K164" s="30">
        <v>0</v>
      </c>
      <c r="L164" s="30">
        <v>4502.67813</v>
      </c>
      <c r="M164" s="30">
        <v>0</v>
      </c>
      <c r="N164" s="30">
        <v>0</v>
      </c>
      <c r="O164" s="30">
        <v>0</v>
      </c>
      <c r="P164" s="30">
        <v>4411.4032</v>
      </c>
      <c r="Q164" s="2"/>
      <c r="R164" s="23"/>
      <c r="S164" s="23"/>
    </row>
    <row r="165" spans="2:19" ht="12.75">
      <c r="B165" s="9"/>
      <c r="C165" s="9" t="s">
        <v>76</v>
      </c>
      <c r="D165" s="30">
        <f t="shared" si="6"/>
        <v>0.001</v>
      </c>
      <c r="E165" s="30">
        <v>0</v>
      </c>
      <c r="F165" s="30">
        <v>0</v>
      </c>
      <c r="G165" s="30">
        <v>0</v>
      </c>
      <c r="H165" s="30">
        <v>0</v>
      </c>
      <c r="I165" s="30">
        <v>0</v>
      </c>
      <c r="J165" s="30">
        <v>0.001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2"/>
      <c r="R165" s="23"/>
      <c r="S165" s="23"/>
    </row>
    <row r="166" spans="2:19" ht="12.75">
      <c r="B166" s="9"/>
      <c r="C166" s="9" t="s">
        <v>11</v>
      </c>
      <c r="D166" s="30">
        <f t="shared" si="6"/>
        <v>520</v>
      </c>
      <c r="E166" s="30">
        <v>0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520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2"/>
      <c r="R166" s="23"/>
      <c r="S166" s="23"/>
    </row>
    <row r="167" spans="2:19" ht="12.75">
      <c r="B167" s="9"/>
      <c r="C167" s="9" t="s">
        <v>12</v>
      </c>
      <c r="D167" s="30">
        <f t="shared" si="6"/>
        <v>399.1695</v>
      </c>
      <c r="E167" s="30">
        <v>0</v>
      </c>
      <c r="F167" s="30">
        <v>0</v>
      </c>
      <c r="G167" s="30">
        <v>0</v>
      </c>
      <c r="H167" s="30">
        <v>0</v>
      </c>
      <c r="I167" s="30">
        <v>399.1695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2"/>
      <c r="R167" s="23"/>
      <c r="S167" s="23"/>
    </row>
    <row r="168" spans="2:19" ht="12.75">
      <c r="B168" s="9"/>
      <c r="C168" s="9" t="s">
        <v>96</v>
      </c>
      <c r="D168" s="30">
        <f t="shared" si="6"/>
        <v>68169</v>
      </c>
      <c r="E168" s="30">
        <v>0</v>
      </c>
      <c r="F168" s="30">
        <v>11193</v>
      </c>
      <c r="G168" s="30">
        <v>35640</v>
      </c>
      <c r="H168" s="30">
        <v>21336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2"/>
      <c r="R168" s="23"/>
      <c r="S168" s="23"/>
    </row>
    <row r="169" spans="2:19" ht="12.75">
      <c r="B169" s="9"/>
      <c r="C169" s="9" t="s">
        <v>89</v>
      </c>
      <c r="D169" s="30">
        <f t="shared" si="6"/>
        <v>425.35679999999985</v>
      </c>
      <c r="E169" s="30">
        <v>26.584799999999998</v>
      </c>
      <c r="F169" s="30">
        <v>26.584799999999998</v>
      </c>
      <c r="G169" s="30">
        <v>0</v>
      </c>
      <c r="H169" s="30">
        <v>53.169599999999996</v>
      </c>
      <c r="I169" s="30">
        <v>0</v>
      </c>
      <c r="J169" s="30">
        <v>79.75439999999999</v>
      </c>
      <c r="K169" s="30">
        <v>79.75439999999999</v>
      </c>
      <c r="L169" s="30">
        <v>26.584799999999998</v>
      </c>
      <c r="M169" s="30">
        <v>79.75439999999999</v>
      </c>
      <c r="N169" s="30">
        <v>0</v>
      </c>
      <c r="O169" s="30">
        <v>26.584799999999998</v>
      </c>
      <c r="P169" s="30">
        <v>26.584799999999998</v>
      </c>
      <c r="Q169" s="2"/>
      <c r="R169" s="23"/>
      <c r="S169" s="23"/>
    </row>
    <row r="170" spans="2:19" ht="12.75">
      <c r="B170" s="9"/>
      <c r="C170" s="9" t="s">
        <v>147</v>
      </c>
      <c r="D170" s="30">
        <f t="shared" si="6"/>
        <v>531.8761999999999</v>
      </c>
      <c r="E170" s="30">
        <v>0</v>
      </c>
      <c r="F170" s="30">
        <v>0</v>
      </c>
      <c r="G170" s="30">
        <v>0</v>
      </c>
      <c r="H170" s="30">
        <v>0</v>
      </c>
      <c r="I170" s="30">
        <v>0</v>
      </c>
      <c r="J170" s="30">
        <v>265.93809999999996</v>
      </c>
      <c r="K170" s="30">
        <v>0</v>
      </c>
      <c r="L170" s="30">
        <v>0</v>
      </c>
      <c r="M170" s="30">
        <v>265.93809999999996</v>
      </c>
      <c r="N170" s="30">
        <v>0</v>
      </c>
      <c r="O170" s="30">
        <v>0</v>
      </c>
      <c r="P170" s="30">
        <v>0</v>
      </c>
      <c r="Q170" s="2"/>
      <c r="R170" s="23"/>
      <c r="S170" s="23"/>
    </row>
    <row r="171" spans="2:19" ht="12.75">
      <c r="B171" s="9"/>
      <c r="C171" s="9" t="s">
        <v>154</v>
      </c>
      <c r="D171" s="30">
        <f t="shared" si="6"/>
        <v>12038.4</v>
      </c>
      <c r="E171" s="30">
        <v>0</v>
      </c>
      <c r="F171" s="30">
        <v>0</v>
      </c>
      <c r="G171" s="30">
        <v>0</v>
      </c>
      <c r="H171" s="30">
        <v>12038.4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2"/>
      <c r="R171" s="23"/>
      <c r="S171" s="23"/>
    </row>
    <row r="172" spans="2:19" ht="12.75">
      <c r="B172" s="9"/>
      <c r="C172" s="9" t="s">
        <v>80</v>
      </c>
      <c r="D172" s="30">
        <f t="shared" si="6"/>
        <v>5377.152</v>
      </c>
      <c r="E172" s="30">
        <v>0</v>
      </c>
      <c r="F172" s="30">
        <v>0</v>
      </c>
      <c r="G172" s="30">
        <v>0</v>
      </c>
      <c r="H172" s="30">
        <v>3129.984</v>
      </c>
      <c r="I172" s="30">
        <v>561.792</v>
      </c>
      <c r="J172" s="30">
        <v>1685.376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2"/>
      <c r="R172" s="23"/>
      <c r="S172" s="23"/>
    </row>
    <row r="173" spans="2:19" ht="12.75">
      <c r="B173" s="9"/>
      <c r="C173" s="9" t="s">
        <v>118</v>
      </c>
      <c r="D173" s="30">
        <f t="shared" si="6"/>
        <v>24222.69</v>
      </c>
      <c r="E173" s="30">
        <v>0</v>
      </c>
      <c r="F173" s="30">
        <v>24222.69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2"/>
      <c r="R173" s="23"/>
      <c r="S173" s="23"/>
    </row>
    <row r="174" spans="2:19" ht="12.75">
      <c r="B174" s="9"/>
      <c r="C174" s="9" t="s">
        <v>13</v>
      </c>
      <c r="D174" s="30">
        <f t="shared" si="6"/>
        <v>751.7513</v>
      </c>
      <c r="E174" s="30">
        <v>0</v>
      </c>
      <c r="F174" s="30">
        <v>0</v>
      </c>
      <c r="G174" s="30">
        <v>0</v>
      </c>
      <c r="H174" s="30">
        <v>0</v>
      </c>
      <c r="I174" s="30">
        <v>0</v>
      </c>
      <c r="J174" s="30">
        <v>313.3104</v>
      </c>
      <c r="K174" s="30">
        <v>125.4425</v>
      </c>
      <c r="L174" s="30">
        <v>0</v>
      </c>
      <c r="M174" s="30">
        <v>0</v>
      </c>
      <c r="N174" s="30">
        <v>312.9984</v>
      </c>
      <c r="O174" s="30">
        <v>0</v>
      </c>
      <c r="P174" s="30">
        <v>0</v>
      </c>
      <c r="Q174" s="2"/>
      <c r="R174" s="23"/>
      <c r="S174" s="23"/>
    </row>
    <row r="175" spans="2:19" ht="12.75">
      <c r="B175" s="9"/>
      <c r="C175" s="9" t="s">
        <v>14</v>
      </c>
      <c r="D175" s="30">
        <f t="shared" si="6"/>
        <v>7960.001</v>
      </c>
      <c r="E175" s="30">
        <v>0</v>
      </c>
      <c r="F175" s="30">
        <v>7960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0.001</v>
      </c>
      <c r="M175" s="30">
        <v>0</v>
      </c>
      <c r="N175" s="30">
        <v>0</v>
      </c>
      <c r="O175" s="30">
        <v>0</v>
      </c>
      <c r="P175" s="30">
        <v>0</v>
      </c>
      <c r="Q175" s="2"/>
      <c r="R175" s="23"/>
      <c r="S175" s="23"/>
    </row>
    <row r="176" spans="2:19" ht="12.75">
      <c r="B176" s="9"/>
      <c r="C176" s="9" t="s">
        <v>155</v>
      </c>
      <c r="D176" s="30">
        <f t="shared" si="6"/>
        <v>8025.6</v>
      </c>
      <c r="E176" s="30">
        <v>0</v>
      </c>
      <c r="F176" s="30">
        <v>0</v>
      </c>
      <c r="G176" s="30">
        <v>0</v>
      </c>
      <c r="H176" s="30">
        <v>8025.6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2"/>
      <c r="R176" s="23"/>
      <c r="S176" s="23"/>
    </row>
    <row r="177" spans="2:19" ht="12.75">
      <c r="B177" s="9"/>
      <c r="C177" s="9" t="s">
        <v>133</v>
      </c>
      <c r="D177" s="30">
        <f t="shared" si="6"/>
        <v>425.35040000000004</v>
      </c>
      <c r="E177" s="30">
        <v>0</v>
      </c>
      <c r="F177" s="30">
        <v>0</v>
      </c>
      <c r="G177" s="30">
        <v>0</v>
      </c>
      <c r="H177" s="30">
        <v>425.35040000000004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2"/>
      <c r="R177" s="23"/>
      <c r="S177" s="23"/>
    </row>
    <row r="178" spans="2:19" ht="12.75">
      <c r="B178" s="9"/>
      <c r="C178" s="9" t="s">
        <v>123</v>
      </c>
      <c r="D178" s="30">
        <f t="shared" si="6"/>
        <v>0.001</v>
      </c>
      <c r="E178" s="30">
        <v>0</v>
      </c>
      <c r="F178" s="30">
        <v>0</v>
      </c>
      <c r="G178" s="30">
        <v>0</v>
      </c>
      <c r="H178" s="30">
        <v>0.001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2"/>
      <c r="R178" s="23"/>
      <c r="S178" s="23"/>
    </row>
    <row r="179" spans="2:19" ht="12.75">
      <c r="B179" s="9"/>
      <c r="C179" s="9" t="s">
        <v>163</v>
      </c>
      <c r="D179" s="30">
        <f t="shared" si="6"/>
        <v>782.496</v>
      </c>
      <c r="E179" s="30">
        <v>0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521.664</v>
      </c>
      <c r="O179" s="30">
        <v>260.832</v>
      </c>
      <c r="P179" s="30">
        <v>0</v>
      </c>
      <c r="Q179" s="2"/>
      <c r="R179" s="23"/>
      <c r="S179" s="23"/>
    </row>
    <row r="180" spans="2:19" ht="12.75">
      <c r="B180" s="9"/>
      <c r="C180" s="9" t="s">
        <v>116</v>
      </c>
      <c r="D180" s="30">
        <f t="shared" si="6"/>
        <v>265.848</v>
      </c>
      <c r="E180" s="30">
        <v>0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265.848</v>
      </c>
      <c r="N180" s="30">
        <v>0</v>
      </c>
      <c r="O180" s="30">
        <v>0</v>
      </c>
      <c r="P180" s="30">
        <v>0</v>
      </c>
      <c r="Q180" s="2"/>
      <c r="R180" s="23"/>
      <c r="S180" s="23"/>
    </row>
    <row r="181" spans="2:19" ht="12.75">
      <c r="B181" s="9"/>
      <c r="C181" s="9" t="s">
        <v>172</v>
      </c>
      <c r="D181" s="30">
        <f>SUM(E181:P181)</f>
        <v>56065.975999999995</v>
      </c>
      <c r="E181" s="30">
        <v>35255.25</v>
      </c>
      <c r="F181" s="30">
        <v>2711.043</v>
      </c>
      <c r="G181" s="30">
        <v>2259.2025</v>
      </c>
      <c r="H181" s="30">
        <v>3062.53</v>
      </c>
      <c r="I181" s="30">
        <v>1807.3625</v>
      </c>
      <c r="J181" s="30">
        <v>2234.1965</v>
      </c>
      <c r="K181" s="30">
        <v>2234.1965</v>
      </c>
      <c r="L181" s="30">
        <v>1506.3</v>
      </c>
      <c r="M181" s="30">
        <v>1004.2</v>
      </c>
      <c r="N181" s="30">
        <v>476.995</v>
      </c>
      <c r="O181" s="30">
        <v>3062.81</v>
      </c>
      <c r="P181" s="30">
        <v>451.89</v>
      </c>
      <c r="Q181" s="2"/>
      <c r="R181" s="23"/>
      <c r="S181" s="23"/>
    </row>
    <row r="182" spans="2:19" ht="12.75">
      <c r="B182" s="9"/>
      <c r="C182" s="9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2"/>
      <c r="R182" s="23"/>
      <c r="S182" s="23"/>
    </row>
    <row r="183" spans="2:19" ht="12.75">
      <c r="B183" s="7" t="s">
        <v>49</v>
      </c>
      <c r="C183" s="8" t="s">
        <v>50</v>
      </c>
      <c r="D183" s="11">
        <f>SUM(E183:P183)</f>
        <v>55542.74026</v>
      </c>
      <c r="E183" s="11">
        <f aca="true" t="shared" si="11" ref="E183:P183">SUM(E184:E188)</f>
        <v>4614.05269</v>
      </c>
      <c r="F183" s="11">
        <f t="shared" si="11"/>
        <v>4309.18016</v>
      </c>
      <c r="G183" s="11">
        <f t="shared" si="11"/>
        <v>4789.66193</v>
      </c>
      <c r="H183" s="11">
        <f t="shared" si="11"/>
        <v>4814.36304</v>
      </c>
      <c r="I183" s="11">
        <f t="shared" si="11"/>
        <v>4640.09877</v>
      </c>
      <c r="J183" s="11">
        <f t="shared" si="11"/>
        <v>4809.39392</v>
      </c>
      <c r="K183" s="11">
        <f t="shared" si="11"/>
        <v>5280.572039999999</v>
      </c>
      <c r="L183" s="11">
        <f t="shared" si="11"/>
        <v>5118.6055</v>
      </c>
      <c r="M183" s="11">
        <f t="shared" si="11"/>
        <v>4545.46488</v>
      </c>
      <c r="N183" s="11">
        <f t="shared" si="11"/>
        <v>4784.84451</v>
      </c>
      <c r="O183" s="11">
        <f t="shared" si="11"/>
        <v>3975.21866</v>
      </c>
      <c r="P183" s="11">
        <f t="shared" si="11"/>
        <v>3861.28416</v>
      </c>
      <c r="Q183" s="2"/>
      <c r="R183" s="23"/>
      <c r="S183" s="23"/>
    </row>
    <row r="184" spans="2:19" ht="12.75">
      <c r="B184" s="9"/>
      <c r="C184" s="10" t="s">
        <v>4</v>
      </c>
      <c r="D184" s="30">
        <f t="shared" si="6"/>
        <v>850.8913999999999</v>
      </c>
      <c r="E184" s="30">
        <v>38.34084</v>
      </c>
      <c r="F184" s="30">
        <v>14.75885</v>
      </c>
      <c r="G184" s="30">
        <v>34.88989</v>
      </c>
      <c r="H184" s="30">
        <v>17.943939999999998</v>
      </c>
      <c r="I184" s="30">
        <v>52.12985</v>
      </c>
      <c r="J184" s="30">
        <v>122.21585</v>
      </c>
      <c r="K184" s="30">
        <v>109.28014999999999</v>
      </c>
      <c r="L184" s="30">
        <v>77.22433</v>
      </c>
      <c r="M184" s="30">
        <v>148.52693</v>
      </c>
      <c r="N184" s="30">
        <v>114.23718</v>
      </c>
      <c r="O184" s="30">
        <v>20.02249</v>
      </c>
      <c r="P184" s="30">
        <v>101.3211</v>
      </c>
      <c r="Q184" s="2"/>
      <c r="R184" s="23"/>
      <c r="S184" s="23"/>
    </row>
    <row r="185" spans="2:19" ht="12.75">
      <c r="B185" s="9"/>
      <c r="C185" s="10" t="s">
        <v>5</v>
      </c>
      <c r="D185" s="30">
        <f t="shared" si="6"/>
        <v>45386.19489</v>
      </c>
      <c r="E185" s="30">
        <v>3810.9456800000003</v>
      </c>
      <c r="F185" s="30">
        <v>3601.99369</v>
      </c>
      <c r="G185" s="30">
        <v>3988.2575</v>
      </c>
      <c r="H185" s="30">
        <v>4137.03247</v>
      </c>
      <c r="I185" s="30">
        <v>3924.92379</v>
      </c>
      <c r="J185" s="30">
        <v>3858.57905</v>
      </c>
      <c r="K185" s="30">
        <v>4137.43891</v>
      </c>
      <c r="L185" s="30">
        <v>4036.8031</v>
      </c>
      <c r="M185" s="30">
        <v>3522.9083100000003</v>
      </c>
      <c r="N185" s="30">
        <v>3911.14242</v>
      </c>
      <c r="O185" s="30">
        <v>3290.7471600000003</v>
      </c>
      <c r="P185" s="30">
        <v>3165.42281</v>
      </c>
      <c r="Q185" s="2"/>
      <c r="R185" s="23"/>
      <c r="S185" s="23"/>
    </row>
    <row r="186" spans="2:19" ht="12.75">
      <c r="B186" s="9"/>
      <c r="C186" s="10" t="s">
        <v>7</v>
      </c>
      <c r="D186" s="30">
        <f t="shared" si="6"/>
        <v>8004.6435</v>
      </c>
      <c r="E186" s="30">
        <v>703.86148</v>
      </c>
      <c r="F186" s="30">
        <v>588.50165</v>
      </c>
      <c r="G186" s="30">
        <v>707.95085</v>
      </c>
      <c r="H186" s="30">
        <v>546.55459</v>
      </c>
      <c r="I186" s="30">
        <v>578.39916</v>
      </c>
      <c r="J186" s="30">
        <v>698.1624300000001</v>
      </c>
      <c r="K186" s="30">
        <v>925.31628</v>
      </c>
      <c r="L186" s="30">
        <v>875.30386</v>
      </c>
      <c r="M186" s="30">
        <v>746.18959</v>
      </c>
      <c r="N186" s="30">
        <v>651.5517</v>
      </c>
      <c r="O186" s="30">
        <v>530.05026</v>
      </c>
      <c r="P186" s="30">
        <v>452.80165</v>
      </c>
      <c r="Q186" s="2"/>
      <c r="R186" s="23"/>
      <c r="S186" s="23"/>
    </row>
    <row r="187" spans="2:19" ht="12.75">
      <c r="B187" s="9"/>
      <c r="C187" s="10" t="s">
        <v>9</v>
      </c>
      <c r="D187" s="30">
        <f t="shared" si="6"/>
        <v>565.97547</v>
      </c>
      <c r="E187" s="30">
        <v>43.40469</v>
      </c>
      <c r="F187" s="30">
        <v>51.42597</v>
      </c>
      <c r="G187" s="30">
        <v>23.563689999999998</v>
      </c>
      <c r="H187" s="30">
        <v>42.83204</v>
      </c>
      <c r="I187" s="30">
        <v>32.14597</v>
      </c>
      <c r="J187" s="30">
        <v>42.936589999999995</v>
      </c>
      <c r="K187" s="30">
        <v>38.536699999999996</v>
      </c>
      <c r="L187" s="30">
        <v>59.27421</v>
      </c>
      <c r="M187" s="30">
        <v>57.80505</v>
      </c>
      <c r="N187" s="30">
        <v>55.41321</v>
      </c>
      <c r="O187" s="30">
        <v>46.89875</v>
      </c>
      <c r="P187" s="30">
        <v>71.7386</v>
      </c>
      <c r="Q187" s="2"/>
      <c r="R187" s="23"/>
      <c r="S187" s="23"/>
    </row>
    <row r="188" spans="2:19" ht="12.75">
      <c r="B188" s="9"/>
      <c r="C188" s="10" t="s">
        <v>10</v>
      </c>
      <c r="D188" s="30">
        <f t="shared" si="6"/>
        <v>735.035</v>
      </c>
      <c r="E188" s="30">
        <v>17.5</v>
      </c>
      <c r="F188" s="30">
        <v>52.5</v>
      </c>
      <c r="G188" s="30">
        <v>35</v>
      </c>
      <c r="H188" s="30">
        <v>70</v>
      </c>
      <c r="I188" s="30">
        <v>52.5</v>
      </c>
      <c r="J188" s="30">
        <v>87.5</v>
      </c>
      <c r="K188" s="30">
        <v>70</v>
      </c>
      <c r="L188" s="30">
        <v>70</v>
      </c>
      <c r="M188" s="30">
        <v>70.035</v>
      </c>
      <c r="N188" s="30">
        <v>52.5</v>
      </c>
      <c r="O188" s="30">
        <v>87.5</v>
      </c>
      <c r="P188" s="30">
        <v>70</v>
      </c>
      <c r="Q188" s="2"/>
      <c r="R188" s="23"/>
      <c r="S188" s="23"/>
    </row>
    <row r="189" spans="2:19" ht="12.75">
      <c r="B189" s="9"/>
      <c r="C189" s="9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2"/>
      <c r="R189" s="23"/>
      <c r="S189" s="23"/>
    </row>
    <row r="190" spans="2:19" ht="12.75">
      <c r="B190" s="7" t="s">
        <v>51</v>
      </c>
      <c r="C190" s="8" t="s">
        <v>52</v>
      </c>
      <c r="D190" s="11">
        <f>SUM(E190:P190)</f>
        <v>81354.98761</v>
      </c>
      <c r="E190" s="11">
        <f aca="true" t="shared" si="12" ref="E190:P190">SUM(E191:E202)</f>
        <v>4329.64272</v>
      </c>
      <c r="F190" s="11">
        <f t="shared" si="12"/>
        <v>5034.564759999999</v>
      </c>
      <c r="G190" s="11">
        <f t="shared" si="12"/>
        <v>10913.668989999998</v>
      </c>
      <c r="H190" s="11">
        <f t="shared" si="12"/>
        <v>8447.42972</v>
      </c>
      <c r="I190" s="11">
        <f t="shared" si="12"/>
        <v>9322.4034</v>
      </c>
      <c r="J190" s="11">
        <f t="shared" si="12"/>
        <v>6835.641040000001</v>
      </c>
      <c r="K190" s="11">
        <f t="shared" si="12"/>
        <v>5150.246329999999</v>
      </c>
      <c r="L190" s="11">
        <f t="shared" si="12"/>
        <v>4153.48282</v>
      </c>
      <c r="M190" s="11">
        <f t="shared" si="12"/>
        <v>6463.381710000001</v>
      </c>
      <c r="N190" s="11">
        <f t="shared" si="12"/>
        <v>9961.27589</v>
      </c>
      <c r="O190" s="11">
        <f t="shared" si="12"/>
        <v>6869.994060000001</v>
      </c>
      <c r="P190" s="11">
        <f t="shared" si="12"/>
        <v>3873.25617</v>
      </c>
      <c r="Q190" s="2"/>
      <c r="R190" s="23"/>
      <c r="S190" s="23"/>
    </row>
    <row r="191" spans="2:19" ht="12.75">
      <c r="B191" s="9"/>
      <c r="C191" s="10" t="s">
        <v>75</v>
      </c>
      <c r="D191" s="30">
        <f aca="true" t="shared" si="13" ref="D191:D345">SUM(E191:P191)</f>
        <v>37.95434</v>
      </c>
      <c r="E191" s="30">
        <v>0</v>
      </c>
      <c r="F191" s="30">
        <v>0</v>
      </c>
      <c r="G191" s="30">
        <v>18.18452</v>
      </c>
      <c r="H191" s="30">
        <v>0</v>
      </c>
      <c r="I191" s="30">
        <v>0</v>
      </c>
      <c r="J191" s="30">
        <v>0</v>
      </c>
      <c r="K191" s="30">
        <v>0</v>
      </c>
      <c r="L191" s="30">
        <v>19.76982</v>
      </c>
      <c r="M191" s="30">
        <v>0</v>
      </c>
      <c r="N191" s="30">
        <v>0</v>
      </c>
      <c r="O191" s="30">
        <v>0</v>
      </c>
      <c r="P191" s="30">
        <v>0</v>
      </c>
      <c r="Q191" s="2"/>
      <c r="R191" s="23"/>
      <c r="S191" s="23"/>
    </row>
    <row r="192" spans="2:19" ht="12.75">
      <c r="B192" s="9"/>
      <c r="C192" s="10" t="s">
        <v>4</v>
      </c>
      <c r="D192" s="30">
        <f t="shared" si="13"/>
        <v>23812.955869999998</v>
      </c>
      <c r="E192" s="30">
        <v>1517.08031</v>
      </c>
      <c r="F192" s="30">
        <v>747.7305799999999</v>
      </c>
      <c r="G192" s="30">
        <v>2557.87544</v>
      </c>
      <c r="H192" s="30">
        <v>2322.91914</v>
      </c>
      <c r="I192" s="30">
        <v>3907.29392</v>
      </c>
      <c r="J192" s="30">
        <v>2080.1023600000003</v>
      </c>
      <c r="K192" s="30">
        <v>1028.85575</v>
      </c>
      <c r="L192" s="30">
        <v>1098.52813</v>
      </c>
      <c r="M192" s="30">
        <v>1537.74698</v>
      </c>
      <c r="N192" s="30">
        <v>4176.83342</v>
      </c>
      <c r="O192" s="30">
        <v>2530.2874500000003</v>
      </c>
      <c r="P192" s="30">
        <v>307.70239000000004</v>
      </c>
      <c r="Q192" s="2"/>
      <c r="R192" s="23"/>
      <c r="S192" s="23"/>
    </row>
    <row r="193" spans="2:19" ht="12.75">
      <c r="B193" s="9"/>
      <c r="C193" s="10" t="s">
        <v>131</v>
      </c>
      <c r="D193" s="30">
        <f t="shared" si="13"/>
        <v>2944.53884</v>
      </c>
      <c r="E193" s="30">
        <v>0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642.41</v>
      </c>
      <c r="L193" s="30">
        <v>0</v>
      </c>
      <c r="M193" s="30">
        <v>603.815</v>
      </c>
      <c r="N193" s="30">
        <v>0</v>
      </c>
      <c r="O193" s="30">
        <v>0</v>
      </c>
      <c r="P193" s="30">
        <v>1698.31384</v>
      </c>
      <c r="Q193" s="2"/>
      <c r="R193" s="23"/>
      <c r="S193" s="23"/>
    </row>
    <row r="194" spans="2:19" ht="11.25" customHeight="1">
      <c r="B194" s="9"/>
      <c r="C194" s="10" t="s">
        <v>5</v>
      </c>
      <c r="D194" s="30">
        <f t="shared" si="13"/>
        <v>19024.28582</v>
      </c>
      <c r="E194" s="30">
        <v>1243.53867</v>
      </c>
      <c r="F194" s="30">
        <v>2362.17029</v>
      </c>
      <c r="G194" s="30">
        <v>2781.86888</v>
      </c>
      <c r="H194" s="30">
        <v>1525.47937</v>
      </c>
      <c r="I194" s="30">
        <v>1229.74749</v>
      </c>
      <c r="J194" s="30">
        <v>1397.94533</v>
      </c>
      <c r="K194" s="30">
        <v>1147.20914</v>
      </c>
      <c r="L194" s="30">
        <v>873.58283</v>
      </c>
      <c r="M194" s="30">
        <v>2080.55254</v>
      </c>
      <c r="N194" s="30">
        <v>2665.41678</v>
      </c>
      <c r="O194" s="30">
        <v>1055.52005</v>
      </c>
      <c r="P194" s="30">
        <v>661.2544499999999</v>
      </c>
      <c r="Q194" s="2"/>
      <c r="R194" s="23"/>
      <c r="S194" s="23"/>
    </row>
    <row r="195" spans="2:19" ht="11.25" customHeight="1">
      <c r="B195" s="9"/>
      <c r="C195" s="10" t="s">
        <v>6</v>
      </c>
      <c r="D195" s="30">
        <f t="shared" si="13"/>
        <v>367.94004</v>
      </c>
      <c r="E195" s="30">
        <v>81.45876</v>
      </c>
      <c r="F195" s="30">
        <v>41.458760000000005</v>
      </c>
      <c r="G195" s="30">
        <v>20</v>
      </c>
      <c r="H195" s="30">
        <v>19.913</v>
      </c>
      <c r="I195" s="30">
        <v>0</v>
      </c>
      <c r="J195" s="30">
        <v>61.69488</v>
      </c>
      <c r="K195" s="30">
        <v>41.458760000000005</v>
      </c>
      <c r="L195" s="30">
        <v>20.348</v>
      </c>
      <c r="M195" s="30">
        <v>20.729380000000003</v>
      </c>
      <c r="N195" s="30">
        <v>39.826</v>
      </c>
      <c r="O195" s="30">
        <v>0</v>
      </c>
      <c r="P195" s="30">
        <v>21.0525</v>
      </c>
      <c r="Q195" s="2"/>
      <c r="R195" s="23"/>
      <c r="S195" s="23"/>
    </row>
    <row r="196" spans="2:19" ht="12.75">
      <c r="B196" s="9"/>
      <c r="C196" s="10" t="s">
        <v>7</v>
      </c>
      <c r="D196" s="30">
        <f t="shared" si="13"/>
        <v>15562.43817</v>
      </c>
      <c r="E196" s="30">
        <v>1016.06251</v>
      </c>
      <c r="F196" s="30">
        <v>920.5114699999999</v>
      </c>
      <c r="G196" s="30">
        <v>1573.61593</v>
      </c>
      <c r="H196" s="30">
        <v>1178.1141200000002</v>
      </c>
      <c r="I196" s="30">
        <v>1835.2365300000001</v>
      </c>
      <c r="J196" s="30">
        <v>1804.53952</v>
      </c>
      <c r="K196" s="30">
        <v>1452.2718</v>
      </c>
      <c r="L196" s="30">
        <v>1053.3253200000001</v>
      </c>
      <c r="M196" s="30">
        <v>1117.32448</v>
      </c>
      <c r="N196" s="30">
        <v>1608.00569</v>
      </c>
      <c r="O196" s="30">
        <v>1229.6396200000001</v>
      </c>
      <c r="P196" s="30">
        <v>773.79118</v>
      </c>
      <c r="Q196" s="2"/>
      <c r="R196" s="23"/>
      <c r="S196" s="23"/>
    </row>
    <row r="197" spans="2:19" ht="12.75">
      <c r="B197" s="9"/>
      <c r="C197" s="10" t="s">
        <v>9</v>
      </c>
      <c r="D197" s="30">
        <f t="shared" si="13"/>
        <v>4540.762070000001</v>
      </c>
      <c r="E197" s="30">
        <v>280.99172999999996</v>
      </c>
      <c r="F197" s="30">
        <v>127.91304</v>
      </c>
      <c r="G197" s="30">
        <v>260.21007000000003</v>
      </c>
      <c r="H197" s="30">
        <v>471.88069</v>
      </c>
      <c r="I197" s="30">
        <v>844.18351</v>
      </c>
      <c r="J197" s="30">
        <v>291.52864</v>
      </c>
      <c r="K197" s="30">
        <v>217.25073</v>
      </c>
      <c r="L197" s="30">
        <v>255.82773999999998</v>
      </c>
      <c r="M197" s="30">
        <v>340.17248</v>
      </c>
      <c r="N197" s="30">
        <v>377.229</v>
      </c>
      <c r="O197" s="30">
        <v>935.06956</v>
      </c>
      <c r="P197" s="30">
        <v>138.50488</v>
      </c>
      <c r="Q197" s="2"/>
      <c r="R197" s="23"/>
      <c r="S197" s="23"/>
    </row>
    <row r="198" spans="2:19" ht="12.75">
      <c r="B198" s="9"/>
      <c r="C198" s="10" t="s">
        <v>10</v>
      </c>
      <c r="D198" s="30">
        <f t="shared" si="13"/>
        <v>14684.856930000002</v>
      </c>
      <c r="E198" s="30">
        <v>190.51074</v>
      </c>
      <c r="F198" s="30">
        <v>792.0710899999999</v>
      </c>
      <c r="G198" s="30">
        <v>3619.11415</v>
      </c>
      <c r="H198" s="30">
        <v>2860.1104</v>
      </c>
      <c r="I198" s="30">
        <v>1505.94195</v>
      </c>
      <c r="J198" s="30">
        <v>1130.8173100000001</v>
      </c>
      <c r="K198" s="30">
        <v>598.08515</v>
      </c>
      <c r="L198" s="30">
        <v>784.49598</v>
      </c>
      <c r="M198" s="30">
        <v>763.04085</v>
      </c>
      <c r="N198" s="30">
        <v>1071.26</v>
      </c>
      <c r="O198" s="30">
        <v>1119.4773799999998</v>
      </c>
      <c r="P198" s="30">
        <v>249.93193</v>
      </c>
      <c r="Q198" s="2"/>
      <c r="R198" s="23"/>
      <c r="S198" s="23"/>
    </row>
    <row r="199" spans="2:19" ht="12" customHeight="1">
      <c r="B199" s="9"/>
      <c r="C199" s="10" t="s">
        <v>12</v>
      </c>
      <c r="D199" s="30">
        <f t="shared" si="13"/>
        <v>92.616</v>
      </c>
      <c r="E199" s="30">
        <v>0</v>
      </c>
      <c r="F199" s="30">
        <v>0</v>
      </c>
      <c r="G199" s="30">
        <v>0</v>
      </c>
      <c r="H199" s="30">
        <v>46.308</v>
      </c>
      <c r="I199" s="30">
        <v>0</v>
      </c>
      <c r="J199" s="30">
        <v>46.308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2"/>
      <c r="R199" s="23"/>
      <c r="S199" s="23"/>
    </row>
    <row r="200" spans="2:19" ht="12" customHeight="1">
      <c r="B200" s="9"/>
      <c r="C200" s="10" t="s">
        <v>78</v>
      </c>
      <c r="D200" s="30">
        <f t="shared" si="13"/>
        <v>178.93953</v>
      </c>
      <c r="E200" s="30">
        <v>0</v>
      </c>
      <c r="F200" s="30">
        <v>42.70953</v>
      </c>
      <c r="G200" s="30">
        <v>0</v>
      </c>
      <c r="H200" s="30">
        <v>22.705</v>
      </c>
      <c r="I200" s="30">
        <v>0</v>
      </c>
      <c r="J200" s="30">
        <v>22.705</v>
      </c>
      <c r="K200" s="30">
        <v>22.705</v>
      </c>
      <c r="L200" s="30">
        <v>22.705</v>
      </c>
      <c r="M200" s="30">
        <v>0</v>
      </c>
      <c r="N200" s="30">
        <v>22.705</v>
      </c>
      <c r="O200" s="30">
        <v>0</v>
      </c>
      <c r="P200" s="30">
        <v>22.705</v>
      </c>
      <c r="Q200" s="2"/>
      <c r="R200" s="23"/>
      <c r="S200" s="23"/>
    </row>
    <row r="201" spans="2:19" ht="12" customHeight="1">
      <c r="B201" s="9"/>
      <c r="C201" s="10" t="s">
        <v>90</v>
      </c>
      <c r="D201" s="30">
        <f t="shared" si="13"/>
        <v>82.8</v>
      </c>
      <c r="E201" s="30">
        <v>0</v>
      </c>
      <c r="F201" s="30">
        <v>0</v>
      </c>
      <c r="G201" s="30">
        <v>82.8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2"/>
      <c r="R201" s="23"/>
      <c r="S201" s="23"/>
    </row>
    <row r="202" spans="2:19" ht="12" customHeight="1">
      <c r="B202" s="9"/>
      <c r="C202" s="10" t="s">
        <v>116</v>
      </c>
      <c r="D202" s="30">
        <f t="shared" si="13"/>
        <v>24.9</v>
      </c>
      <c r="E202" s="30">
        <v>0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24.9</v>
      </c>
      <c r="M202" s="30">
        <v>0</v>
      </c>
      <c r="N202" s="30">
        <v>0</v>
      </c>
      <c r="O202" s="30">
        <v>0</v>
      </c>
      <c r="P202" s="30">
        <v>0</v>
      </c>
      <c r="Q202" s="2"/>
      <c r="R202" s="23"/>
      <c r="S202" s="23"/>
    </row>
    <row r="203" spans="2:19" ht="12.75">
      <c r="B203" s="9"/>
      <c r="C203" s="9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2"/>
      <c r="R203" s="23"/>
      <c r="S203" s="23"/>
    </row>
    <row r="204" spans="2:19" ht="12.75">
      <c r="B204" s="7" t="s">
        <v>53</v>
      </c>
      <c r="C204" s="8" t="s">
        <v>54</v>
      </c>
      <c r="D204" s="11">
        <f>SUM(E204:P204)</f>
        <v>57955.585399999996</v>
      </c>
      <c r="E204" s="11">
        <f aca="true" t="shared" si="14" ref="E204:P204">SUM(E205:E216)</f>
        <v>4114.548000000001</v>
      </c>
      <c r="F204" s="11">
        <f t="shared" si="14"/>
        <v>4308.034</v>
      </c>
      <c r="G204" s="11">
        <f t="shared" si="14"/>
        <v>5552.250000000001</v>
      </c>
      <c r="H204" s="11">
        <f t="shared" si="14"/>
        <v>4241.424</v>
      </c>
      <c r="I204" s="11">
        <f t="shared" si="14"/>
        <v>4270.248</v>
      </c>
      <c r="J204" s="11">
        <f t="shared" si="14"/>
        <v>5371.538</v>
      </c>
      <c r="K204" s="11">
        <f t="shared" si="14"/>
        <v>5802.657999999999</v>
      </c>
      <c r="L204" s="11">
        <f t="shared" si="14"/>
        <v>5596.644</v>
      </c>
      <c r="M204" s="11">
        <f t="shared" si="14"/>
        <v>5527.374</v>
      </c>
      <c r="N204" s="11">
        <f t="shared" si="14"/>
        <v>5551.35</v>
      </c>
      <c r="O204" s="11">
        <f t="shared" si="14"/>
        <v>3873.9719999999998</v>
      </c>
      <c r="P204" s="11">
        <f t="shared" si="14"/>
        <v>3745.5454</v>
      </c>
      <c r="Q204" s="2"/>
      <c r="R204" s="23"/>
      <c r="S204" s="23"/>
    </row>
    <row r="205" spans="2:19" ht="12.75">
      <c r="B205" s="9"/>
      <c r="C205" s="10" t="s">
        <v>0</v>
      </c>
      <c r="D205" s="30">
        <f t="shared" si="13"/>
        <v>7050.017999999999</v>
      </c>
      <c r="E205" s="30">
        <v>665.564</v>
      </c>
      <c r="F205" s="30">
        <v>841.63</v>
      </c>
      <c r="G205" s="30">
        <v>817.072</v>
      </c>
      <c r="H205" s="30">
        <v>596.23</v>
      </c>
      <c r="I205" s="30">
        <v>331.046</v>
      </c>
      <c r="J205" s="30">
        <v>461.468</v>
      </c>
      <c r="K205" s="30">
        <v>504.942</v>
      </c>
      <c r="L205" s="30">
        <v>680.574</v>
      </c>
      <c r="M205" s="30">
        <v>900.114</v>
      </c>
      <c r="N205" s="30">
        <v>570.804</v>
      </c>
      <c r="O205" s="30">
        <v>307.356</v>
      </c>
      <c r="P205" s="30">
        <v>373.218</v>
      </c>
      <c r="Q205" s="2"/>
      <c r="R205" s="23"/>
      <c r="S205" s="23"/>
    </row>
    <row r="206" spans="2:19" ht="12.75">
      <c r="B206" s="9"/>
      <c r="C206" s="10" t="s">
        <v>77</v>
      </c>
      <c r="D206" s="30">
        <f t="shared" si="13"/>
        <v>88.8724</v>
      </c>
      <c r="E206" s="30">
        <v>0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45.424</v>
      </c>
      <c r="N206" s="30">
        <v>21.6</v>
      </c>
      <c r="O206" s="30">
        <v>0</v>
      </c>
      <c r="P206" s="30">
        <v>21.8484</v>
      </c>
      <c r="Q206" s="2"/>
      <c r="R206" s="23"/>
      <c r="S206" s="23"/>
    </row>
    <row r="207" spans="2:19" ht="12.75">
      <c r="B207" s="9"/>
      <c r="C207" s="10" t="s">
        <v>75</v>
      </c>
      <c r="D207" s="30">
        <f t="shared" si="13"/>
        <v>134.4</v>
      </c>
      <c r="E207" s="30">
        <v>0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19.2</v>
      </c>
      <c r="M207" s="30">
        <v>19.2</v>
      </c>
      <c r="N207" s="30">
        <v>19.2</v>
      </c>
      <c r="O207" s="30">
        <v>19.2</v>
      </c>
      <c r="P207" s="30">
        <v>57.6</v>
      </c>
      <c r="Q207" s="2"/>
      <c r="R207" s="23"/>
      <c r="S207" s="23"/>
    </row>
    <row r="208" spans="2:19" ht="12.75">
      <c r="B208" s="9"/>
      <c r="C208" s="10" t="s">
        <v>5</v>
      </c>
      <c r="D208" s="30">
        <f t="shared" si="13"/>
        <v>35371.5</v>
      </c>
      <c r="E208" s="30">
        <v>2618.5</v>
      </c>
      <c r="F208" s="30">
        <v>2394.5</v>
      </c>
      <c r="G208" s="30">
        <v>2798.5</v>
      </c>
      <c r="H208" s="30">
        <v>2428.5</v>
      </c>
      <c r="I208" s="30">
        <v>2767</v>
      </c>
      <c r="J208" s="30">
        <v>3364</v>
      </c>
      <c r="K208" s="30">
        <v>3368.5</v>
      </c>
      <c r="L208" s="30">
        <v>3359</v>
      </c>
      <c r="M208" s="30">
        <v>3281</v>
      </c>
      <c r="N208" s="30">
        <v>3450.5</v>
      </c>
      <c r="O208" s="30">
        <v>2889</v>
      </c>
      <c r="P208" s="30">
        <v>2652.5</v>
      </c>
      <c r="Q208" s="2"/>
      <c r="R208" s="23"/>
      <c r="S208" s="23"/>
    </row>
    <row r="209" spans="2:19" ht="12.75">
      <c r="B209" s="9"/>
      <c r="C209" s="10" t="s">
        <v>81</v>
      </c>
      <c r="D209" s="30">
        <f t="shared" si="13"/>
        <v>91.064</v>
      </c>
      <c r="E209" s="30">
        <v>0</v>
      </c>
      <c r="F209" s="30">
        <v>44.776</v>
      </c>
      <c r="G209" s="30">
        <v>0</v>
      </c>
      <c r="H209" s="30">
        <v>0</v>
      </c>
      <c r="I209" s="30">
        <v>46.288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2"/>
      <c r="R209" s="23"/>
      <c r="S209" s="23"/>
    </row>
    <row r="210" spans="2:19" ht="12" customHeight="1">
      <c r="B210" s="9"/>
      <c r="C210" s="10" t="s">
        <v>76</v>
      </c>
      <c r="D210" s="30">
        <f t="shared" si="13"/>
        <v>2730.175999999999</v>
      </c>
      <c r="E210" s="30">
        <v>400.38</v>
      </c>
      <c r="F210" s="30">
        <v>535.576</v>
      </c>
      <c r="G210" s="30">
        <v>602.306</v>
      </c>
      <c r="H210" s="30">
        <v>378.426</v>
      </c>
      <c r="I210" s="30">
        <v>132.914</v>
      </c>
      <c r="J210" s="30">
        <v>109.77</v>
      </c>
      <c r="K210" s="30">
        <v>87.816</v>
      </c>
      <c r="L210" s="30">
        <v>109.77</v>
      </c>
      <c r="M210" s="30">
        <v>87.816</v>
      </c>
      <c r="N210" s="30">
        <v>87.816</v>
      </c>
      <c r="O210" s="30">
        <v>87.816</v>
      </c>
      <c r="P210" s="30">
        <v>109.77</v>
      </c>
      <c r="Q210" s="2"/>
      <c r="R210" s="23"/>
      <c r="S210" s="23"/>
    </row>
    <row r="211" spans="2:19" ht="12.75">
      <c r="B211" s="9"/>
      <c r="C211" s="10" t="s">
        <v>10</v>
      </c>
      <c r="D211" s="30">
        <f t="shared" si="13"/>
        <v>9627.409000000001</v>
      </c>
      <c r="E211" s="30">
        <v>251</v>
      </c>
      <c r="F211" s="30">
        <v>402</v>
      </c>
      <c r="G211" s="30">
        <v>909</v>
      </c>
      <c r="H211" s="30">
        <v>592</v>
      </c>
      <c r="I211" s="30">
        <v>993</v>
      </c>
      <c r="J211" s="30">
        <v>1436.3</v>
      </c>
      <c r="K211" s="30">
        <v>1841.4</v>
      </c>
      <c r="L211" s="30">
        <v>1428.1</v>
      </c>
      <c r="M211" s="30">
        <v>744</v>
      </c>
      <c r="N211" s="30">
        <v>334</v>
      </c>
      <c r="O211" s="30">
        <v>285</v>
      </c>
      <c r="P211" s="30">
        <v>411.609</v>
      </c>
      <c r="Q211" s="2"/>
      <c r="R211" s="23"/>
      <c r="S211" s="23"/>
    </row>
    <row r="212" spans="2:19" ht="12" customHeight="1">
      <c r="B212" s="9"/>
      <c r="C212" s="10" t="s">
        <v>108</v>
      </c>
      <c r="D212" s="30">
        <f t="shared" si="13"/>
        <v>67.164</v>
      </c>
      <c r="E212" s="30">
        <v>0</v>
      </c>
      <c r="F212" s="30">
        <v>0</v>
      </c>
      <c r="G212" s="30">
        <v>22.388</v>
      </c>
      <c r="H212" s="30">
        <v>44.776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2"/>
      <c r="R212" s="23"/>
      <c r="S212" s="23"/>
    </row>
    <row r="213" spans="2:19" ht="12.75">
      <c r="B213" s="9"/>
      <c r="C213" s="10" t="s">
        <v>148</v>
      </c>
      <c r="D213" s="30">
        <f t="shared" si="13"/>
        <v>268.656</v>
      </c>
      <c r="E213" s="30">
        <v>0</v>
      </c>
      <c r="F213" s="30">
        <v>44.776</v>
      </c>
      <c r="G213" s="30">
        <v>223.88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2"/>
      <c r="R213" s="23"/>
      <c r="S213" s="23"/>
    </row>
    <row r="214" spans="2:19" ht="12.75">
      <c r="B214" s="9"/>
      <c r="C214" s="10" t="s">
        <v>109</v>
      </c>
      <c r="D214" s="30">
        <f t="shared" si="13"/>
        <v>447.76</v>
      </c>
      <c r="E214" s="30">
        <v>67.164</v>
      </c>
      <c r="F214" s="30">
        <v>0</v>
      </c>
      <c r="G214" s="30">
        <v>179.104</v>
      </c>
      <c r="H214" s="30">
        <v>201.492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2"/>
      <c r="R214" s="23"/>
      <c r="S214" s="23"/>
    </row>
    <row r="215" spans="2:19" ht="12.75">
      <c r="B215" s="9"/>
      <c r="C215" s="10" t="s">
        <v>87</v>
      </c>
      <c r="D215" s="30">
        <f t="shared" si="13"/>
        <v>2011.402</v>
      </c>
      <c r="E215" s="30">
        <v>89.552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449.82</v>
      </c>
      <c r="N215" s="30">
        <v>1067.43</v>
      </c>
      <c r="O215" s="30">
        <v>285.6</v>
      </c>
      <c r="P215" s="30">
        <v>119</v>
      </c>
      <c r="Q215" s="2"/>
      <c r="R215" s="23"/>
      <c r="S215" s="23"/>
    </row>
    <row r="216" spans="2:19" ht="12.75">
      <c r="B216" s="9"/>
      <c r="C216" s="10" t="s">
        <v>102</v>
      </c>
      <c r="D216" s="30">
        <f t="shared" si="13"/>
        <v>67.164</v>
      </c>
      <c r="E216" s="30">
        <v>22.388</v>
      </c>
      <c r="F216" s="30">
        <v>44.776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2"/>
      <c r="R216" s="23"/>
      <c r="S216" s="23"/>
    </row>
    <row r="217" spans="2:19" ht="12.75">
      <c r="B217" s="9"/>
      <c r="C217" s="9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2"/>
      <c r="R217" s="23"/>
      <c r="S217" s="23"/>
    </row>
    <row r="218" spans="2:19" ht="12.75">
      <c r="B218" s="7" t="s">
        <v>55</v>
      </c>
      <c r="C218" s="8" t="s">
        <v>56</v>
      </c>
      <c r="D218" s="11">
        <f>SUM(E218:P218)</f>
        <v>16571.3971</v>
      </c>
      <c r="E218" s="11">
        <f aca="true" t="shared" si="15" ref="E218:P218">SUM(E219:E228)</f>
        <v>204.11597</v>
      </c>
      <c r="F218" s="11">
        <f t="shared" si="15"/>
        <v>1757.1516599999998</v>
      </c>
      <c r="G218" s="11">
        <f t="shared" si="15"/>
        <v>1970.2800299999997</v>
      </c>
      <c r="H218" s="11">
        <f t="shared" si="15"/>
        <v>243.53390000000002</v>
      </c>
      <c r="I218" s="11">
        <f t="shared" si="15"/>
        <v>4660.2307200000005</v>
      </c>
      <c r="J218" s="11">
        <f t="shared" si="15"/>
        <v>653.95106</v>
      </c>
      <c r="K218" s="11">
        <f t="shared" si="15"/>
        <v>1519.6775</v>
      </c>
      <c r="L218" s="11">
        <f t="shared" si="15"/>
        <v>799.47058</v>
      </c>
      <c r="M218" s="11">
        <f t="shared" si="15"/>
        <v>645.16401</v>
      </c>
      <c r="N218" s="11">
        <f t="shared" si="15"/>
        <v>1656.4486</v>
      </c>
      <c r="O218" s="11">
        <f t="shared" si="15"/>
        <v>801.6930699999999</v>
      </c>
      <c r="P218" s="11">
        <f t="shared" si="15"/>
        <v>1659.68</v>
      </c>
      <c r="Q218" s="2"/>
      <c r="R218" s="23"/>
      <c r="S218" s="23"/>
    </row>
    <row r="219" spans="2:19" ht="12.75">
      <c r="B219" s="9"/>
      <c r="C219" s="10" t="s">
        <v>3</v>
      </c>
      <c r="D219" s="30">
        <f t="shared" si="13"/>
        <v>57.45492999999999</v>
      </c>
      <c r="E219" s="30">
        <v>0</v>
      </c>
      <c r="F219" s="30">
        <v>0</v>
      </c>
      <c r="G219" s="30">
        <v>14.831209999999999</v>
      </c>
      <c r="H219" s="30">
        <v>0</v>
      </c>
      <c r="I219" s="30">
        <v>16.15906</v>
      </c>
      <c r="J219" s="30">
        <v>0</v>
      </c>
      <c r="K219" s="30">
        <v>0</v>
      </c>
      <c r="L219" s="30">
        <v>8.981219999999999</v>
      </c>
      <c r="M219" s="30">
        <v>0</v>
      </c>
      <c r="N219" s="30">
        <v>0</v>
      </c>
      <c r="O219" s="30">
        <v>17.483439999999998</v>
      </c>
      <c r="P219" s="30">
        <v>0</v>
      </c>
      <c r="Q219" s="2"/>
      <c r="R219" s="23"/>
      <c r="S219" s="23"/>
    </row>
    <row r="220" spans="2:19" ht="12" customHeight="1">
      <c r="B220" s="9"/>
      <c r="C220" s="10" t="s">
        <v>4</v>
      </c>
      <c r="D220" s="30">
        <f t="shared" si="13"/>
        <v>3972.1088</v>
      </c>
      <c r="E220" s="30">
        <v>1.49687</v>
      </c>
      <c r="F220" s="30">
        <v>826.6990999999999</v>
      </c>
      <c r="G220" s="30">
        <v>760.0989599999999</v>
      </c>
      <c r="H220" s="30">
        <v>0</v>
      </c>
      <c r="I220" s="30">
        <v>852.74253</v>
      </c>
      <c r="J220" s="30">
        <v>0</v>
      </c>
      <c r="K220" s="30">
        <v>952.13134</v>
      </c>
      <c r="L220" s="30">
        <v>5.62233</v>
      </c>
      <c r="M220" s="30">
        <v>0.26082</v>
      </c>
      <c r="N220" s="30">
        <v>0.9511900000000001</v>
      </c>
      <c r="O220" s="30">
        <v>0</v>
      </c>
      <c r="P220" s="30">
        <v>572.1056600000001</v>
      </c>
      <c r="Q220" s="2"/>
      <c r="R220" s="23"/>
      <c r="S220" s="23"/>
    </row>
    <row r="221" spans="2:19" ht="12.75">
      <c r="B221" s="9"/>
      <c r="C221" s="10" t="s">
        <v>119</v>
      </c>
      <c r="D221" s="30">
        <f t="shared" si="13"/>
        <v>10340.937</v>
      </c>
      <c r="E221" s="30">
        <v>0</v>
      </c>
      <c r="F221" s="30">
        <v>792.893</v>
      </c>
      <c r="G221" s="30">
        <v>991.759</v>
      </c>
      <c r="H221" s="30">
        <v>0</v>
      </c>
      <c r="I221" s="30">
        <v>3567.302</v>
      </c>
      <c r="J221" s="30">
        <v>447.611</v>
      </c>
      <c r="K221" s="30">
        <v>375.046</v>
      </c>
      <c r="L221" s="30">
        <v>627.08</v>
      </c>
      <c r="M221" s="30">
        <v>473.405</v>
      </c>
      <c r="N221" s="30">
        <v>1500.431</v>
      </c>
      <c r="O221" s="30">
        <v>595.434</v>
      </c>
      <c r="P221" s="30">
        <v>969.976</v>
      </c>
      <c r="Q221" s="2"/>
      <c r="R221" s="23"/>
      <c r="S221" s="23"/>
    </row>
    <row r="222" spans="2:19" ht="12.75">
      <c r="B222" s="9"/>
      <c r="C222" s="10" t="s">
        <v>5</v>
      </c>
      <c r="D222" s="30">
        <f t="shared" si="13"/>
        <v>0.24965</v>
      </c>
      <c r="E222" s="30">
        <v>0</v>
      </c>
      <c r="F222" s="30">
        <v>0.24965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2"/>
      <c r="R222" s="23"/>
      <c r="S222" s="23"/>
    </row>
    <row r="223" spans="2:19" ht="12.75">
      <c r="B223" s="9"/>
      <c r="C223" s="10" t="s">
        <v>7</v>
      </c>
      <c r="D223" s="30">
        <f t="shared" si="13"/>
        <v>2085.13434</v>
      </c>
      <c r="E223" s="30">
        <v>188.34395</v>
      </c>
      <c r="F223" s="30">
        <v>137.30991</v>
      </c>
      <c r="G223" s="30">
        <v>181.10289</v>
      </c>
      <c r="H223" s="30">
        <v>219.40653</v>
      </c>
      <c r="I223" s="30">
        <v>224.02713</v>
      </c>
      <c r="J223" s="30">
        <v>186.15037</v>
      </c>
      <c r="K223" s="30">
        <v>192.50016</v>
      </c>
      <c r="L223" s="30">
        <v>157.78703</v>
      </c>
      <c r="M223" s="30">
        <v>156.86687</v>
      </c>
      <c r="N223" s="30">
        <v>155.06641</v>
      </c>
      <c r="O223" s="30">
        <v>168.97975</v>
      </c>
      <c r="P223" s="30">
        <v>117.59334</v>
      </c>
      <c r="Q223" s="2"/>
      <c r="R223" s="23"/>
      <c r="S223" s="23"/>
    </row>
    <row r="224" spans="2:19" ht="12.75">
      <c r="B224" s="9"/>
      <c r="C224" s="10" t="s">
        <v>79</v>
      </c>
      <c r="D224" s="30">
        <f t="shared" si="13"/>
        <v>0.008</v>
      </c>
      <c r="E224" s="30">
        <v>0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0.008</v>
      </c>
      <c r="P224" s="30">
        <v>0</v>
      </c>
      <c r="Q224" s="2"/>
      <c r="R224" s="23"/>
      <c r="S224" s="23"/>
    </row>
    <row r="225" spans="2:19" ht="12" customHeight="1">
      <c r="B225" s="9"/>
      <c r="C225" s="10" t="s">
        <v>93</v>
      </c>
      <c r="D225" s="30">
        <f t="shared" si="13"/>
        <v>0.005</v>
      </c>
      <c r="E225" s="30">
        <v>0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0.005</v>
      </c>
      <c r="Q225" s="2"/>
      <c r="R225" s="23"/>
      <c r="S225" s="23"/>
    </row>
    <row r="226" spans="2:19" ht="12.75">
      <c r="B226" s="9"/>
      <c r="C226" s="10" t="s">
        <v>12</v>
      </c>
      <c r="D226" s="30">
        <f t="shared" si="13"/>
        <v>100.81136000000001</v>
      </c>
      <c r="E226" s="30">
        <v>14.27515</v>
      </c>
      <c r="F226" s="30">
        <v>0</v>
      </c>
      <c r="G226" s="30">
        <v>22.48797</v>
      </c>
      <c r="H226" s="30">
        <v>24.07067</v>
      </c>
      <c r="I226" s="30">
        <v>0</v>
      </c>
      <c r="J226" s="30">
        <v>20.18969</v>
      </c>
      <c r="K226" s="30">
        <v>0</v>
      </c>
      <c r="L226" s="30">
        <v>0</v>
      </c>
      <c r="M226" s="30">
        <v>0</v>
      </c>
      <c r="N226" s="30">
        <v>0</v>
      </c>
      <c r="O226" s="30">
        <v>19.78788</v>
      </c>
      <c r="P226" s="30">
        <v>0</v>
      </c>
      <c r="Q226" s="2"/>
      <c r="R226" s="23"/>
      <c r="S226" s="23"/>
    </row>
    <row r="227" spans="2:19" ht="12.75">
      <c r="B227" s="9"/>
      <c r="C227" s="10" t="s">
        <v>85</v>
      </c>
      <c r="D227" s="30">
        <f t="shared" si="13"/>
        <v>14.63132</v>
      </c>
      <c r="E227" s="30">
        <v>0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14.63132</v>
      </c>
      <c r="N227" s="30">
        <v>0</v>
      </c>
      <c r="O227" s="30">
        <v>0</v>
      </c>
      <c r="P227" s="30">
        <v>0</v>
      </c>
      <c r="Q227" s="2"/>
      <c r="R227" s="23"/>
      <c r="S227" s="23"/>
    </row>
    <row r="228" spans="2:19" ht="12.75">
      <c r="B228" s="9"/>
      <c r="C228" s="10" t="s">
        <v>172</v>
      </c>
      <c r="D228" s="30">
        <f t="shared" si="13"/>
        <v>0.0567</v>
      </c>
      <c r="E228" s="30">
        <v>0</v>
      </c>
      <c r="F228" s="30">
        <v>0</v>
      </c>
      <c r="G228" s="30">
        <v>0</v>
      </c>
      <c r="H228" s="30">
        <v>0.0567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2"/>
      <c r="R228" s="23"/>
      <c r="S228" s="23"/>
    </row>
    <row r="229" spans="2:19" ht="12.75">
      <c r="B229" s="9"/>
      <c r="C229" s="9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2"/>
      <c r="R229" s="23"/>
      <c r="S229" s="23"/>
    </row>
    <row r="230" spans="2:19" ht="12.75">
      <c r="B230" s="7" t="s">
        <v>57</v>
      </c>
      <c r="C230" s="8" t="s">
        <v>58</v>
      </c>
      <c r="D230" s="11">
        <f aca="true" t="shared" si="16" ref="D230:D235">SUM(E230:P230)</f>
        <v>5089.183959999999</v>
      </c>
      <c r="E230" s="11">
        <f aca="true" t="shared" si="17" ref="E230:P230">SUM(E231:E235)</f>
        <v>296.89826</v>
      </c>
      <c r="F230" s="11">
        <f t="shared" si="17"/>
        <v>417.80363</v>
      </c>
      <c r="G230" s="11">
        <f t="shared" si="17"/>
        <v>323.222</v>
      </c>
      <c r="H230" s="11">
        <f t="shared" si="17"/>
        <v>511.46559</v>
      </c>
      <c r="I230" s="11">
        <f t="shared" si="17"/>
        <v>506.7338</v>
      </c>
      <c r="J230" s="11">
        <f t="shared" si="17"/>
        <v>434.32254</v>
      </c>
      <c r="K230" s="11">
        <f t="shared" si="17"/>
        <v>384.67575</v>
      </c>
      <c r="L230" s="11">
        <f t="shared" si="17"/>
        <v>398.17259</v>
      </c>
      <c r="M230" s="11">
        <f t="shared" si="17"/>
        <v>408.12157</v>
      </c>
      <c r="N230" s="11">
        <f t="shared" si="17"/>
        <v>525.17416</v>
      </c>
      <c r="O230" s="11">
        <f t="shared" si="17"/>
        <v>461.66376</v>
      </c>
      <c r="P230" s="11">
        <f t="shared" si="17"/>
        <v>420.93031</v>
      </c>
      <c r="Q230" s="2"/>
      <c r="R230" s="23"/>
      <c r="S230" s="23"/>
    </row>
    <row r="231" spans="2:19" ht="12.75">
      <c r="B231" s="9"/>
      <c r="C231" s="10" t="s">
        <v>4</v>
      </c>
      <c r="D231" s="30">
        <f t="shared" si="16"/>
        <v>1264.3787300000006</v>
      </c>
      <c r="E231" s="30">
        <v>78.82527999999999</v>
      </c>
      <c r="F231" s="30">
        <v>133.68563</v>
      </c>
      <c r="G231" s="30">
        <v>59.24007</v>
      </c>
      <c r="H231" s="30">
        <v>158.48489</v>
      </c>
      <c r="I231" s="30">
        <v>155.27925</v>
      </c>
      <c r="J231" s="30">
        <v>171.6157</v>
      </c>
      <c r="K231" s="30">
        <v>98.5827</v>
      </c>
      <c r="L231" s="30">
        <v>136.48170000000002</v>
      </c>
      <c r="M231" s="30">
        <v>57.6975</v>
      </c>
      <c r="N231" s="30">
        <v>98.52455</v>
      </c>
      <c r="O231" s="30">
        <v>39.07939</v>
      </c>
      <c r="P231" s="30">
        <v>76.88207000000001</v>
      </c>
      <c r="Q231" s="2"/>
      <c r="R231" s="23"/>
      <c r="S231" s="23"/>
    </row>
    <row r="232" spans="2:19" ht="12.75">
      <c r="B232" s="9"/>
      <c r="C232" s="10" t="s">
        <v>7</v>
      </c>
      <c r="D232" s="30">
        <f t="shared" si="16"/>
        <v>456.95300000000003</v>
      </c>
      <c r="E232" s="30">
        <v>0</v>
      </c>
      <c r="F232" s="30">
        <v>37.3038</v>
      </c>
      <c r="G232" s="30">
        <v>24.25</v>
      </c>
      <c r="H232" s="30">
        <v>12.19</v>
      </c>
      <c r="I232" s="30">
        <v>12.06</v>
      </c>
      <c r="J232" s="30">
        <v>23.9252</v>
      </c>
      <c r="K232" s="30">
        <v>0</v>
      </c>
      <c r="L232" s="30">
        <v>54.148</v>
      </c>
      <c r="M232" s="30">
        <v>41.958</v>
      </c>
      <c r="N232" s="30">
        <v>97.902</v>
      </c>
      <c r="O232" s="30">
        <v>41.958</v>
      </c>
      <c r="P232" s="30">
        <v>111.258</v>
      </c>
      <c r="Q232" s="2"/>
      <c r="R232" s="23"/>
      <c r="S232" s="23"/>
    </row>
    <row r="233" spans="2:19" ht="12.75">
      <c r="B233" s="9"/>
      <c r="C233" s="10" t="s">
        <v>9</v>
      </c>
      <c r="D233" s="30">
        <f t="shared" si="16"/>
        <v>716.0929699999999</v>
      </c>
      <c r="E233" s="30">
        <v>51.80545</v>
      </c>
      <c r="F233" s="30">
        <v>43.771300000000004</v>
      </c>
      <c r="G233" s="30">
        <v>65.86728</v>
      </c>
      <c r="H233" s="30">
        <v>69.4904</v>
      </c>
      <c r="I233" s="30">
        <v>76.60539999999999</v>
      </c>
      <c r="J233" s="30">
        <v>65.60682000000001</v>
      </c>
      <c r="K233" s="30">
        <v>56.3901</v>
      </c>
      <c r="L233" s="30">
        <v>54.66469</v>
      </c>
      <c r="M233" s="30">
        <v>57.77632</v>
      </c>
      <c r="N233" s="30">
        <v>77.48849</v>
      </c>
      <c r="O233" s="30">
        <v>57.47907</v>
      </c>
      <c r="P233" s="30">
        <v>39.14765</v>
      </c>
      <c r="Q233" s="2"/>
      <c r="R233" s="23"/>
      <c r="S233" s="23"/>
    </row>
    <row r="234" spans="2:19" ht="12.75">
      <c r="B234" s="9"/>
      <c r="C234" s="10" t="s">
        <v>10</v>
      </c>
      <c r="D234" s="30">
        <f t="shared" si="16"/>
        <v>1569.30966</v>
      </c>
      <c r="E234" s="30">
        <v>90.46592999999999</v>
      </c>
      <c r="F234" s="30">
        <v>165.1421</v>
      </c>
      <c r="G234" s="30">
        <v>97.01344999999999</v>
      </c>
      <c r="H234" s="30">
        <v>157.59789999999998</v>
      </c>
      <c r="I234" s="30">
        <v>186.98755</v>
      </c>
      <c r="J234" s="30">
        <v>97.37322</v>
      </c>
      <c r="K234" s="30">
        <v>153.90135</v>
      </c>
      <c r="L234" s="30">
        <v>77.077</v>
      </c>
      <c r="M234" s="30">
        <v>136.98735</v>
      </c>
      <c r="N234" s="30">
        <v>137.55672</v>
      </c>
      <c r="O234" s="30">
        <v>152.5937</v>
      </c>
      <c r="P234" s="30">
        <v>116.61339</v>
      </c>
      <c r="Q234" s="2"/>
      <c r="R234" s="23"/>
      <c r="S234" s="23"/>
    </row>
    <row r="235" spans="2:19" ht="12.75">
      <c r="B235" s="9"/>
      <c r="C235" s="10" t="s">
        <v>85</v>
      </c>
      <c r="D235" s="30">
        <f t="shared" si="16"/>
        <v>1082.4496000000001</v>
      </c>
      <c r="E235" s="30">
        <v>75.80160000000001</v>
      </c>
      <c r="F235" s="30">
        <v>37.900800000000004</v>
      </c>
      <c r="G235" s="30">
        <v>76.85119999999999</v>
      </c>
      <c r="H235" s="30">
        <v>113.7024</v>
      </c>
      <c r="I235" s="30">
        <v>75.80160000000001</v>
      </c>
      <c r="J235" s="30">
        <v>75.80160000000001</v>
      </c>
      <c r="K235" s="30">
        <v>75.80160000000001</v>
      </c>
      <c r="L235" s="30">
        <v>75.8012</v>
      </c>
      <c r="M235" s="30">
        <v>113.7024</v>
      </c>
      <c r="N235" s="30">
        <v>113.7024</v>
      </c>
      <c r="O235" s="30">
        <v>170.55360000000002</v>
      </c>
      <c r="P235" s="30">
        <v>77.0292</v>
      </c>
      <c r="Q235" s="2"/>
      <c r="R235" s="23"/>
      <c r="S235" s="23"/>
    </row>
    <row r="236" spans="2:19" ht="12.75">
      <c r="B236" s="9"/>
      <c r="C236" s="9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2"/>
      <c r="R236" s="23"/>
      <c r="S236" s="23"/>
    </row>
    <row r="237" spans="2:19" ht="12.75">
      <c r="B237" s="7" t="s">
        <v>59</v>
      </c>
      <c r="C237" s="8" t="s">
        <v>60</v>
      </c>
      <c r="D237" s="11">
        <f>SUM(E237:P237)</f>
        <v>4885.02307</v>
      </c>
      <c r="E237" s="11">
        <f>SUM(E238:E241)</f>
        <v>526.8184200000001</v>
      </c>
      <c r="F237" s="11">
        <f aca="true" t="shared" si="18" ref="F237:P237">SUM(F238:F241)</f>
        <v>466.43568</v>
      </c>
      <c r="G237" s="11">
        <f t="shared" si="18"/>
        <v>326.40118</v>
      </c>
      <c r="H237" s="11">
        <f t="shared" si="18"/>
        <v>343.19289000000003</v>
      </c>
      <c r="I237" s="11">
        <f t="shared" si="18"/>
        <v>344.11505</v>
      </c>
      <c r="J237" s="11">
        <f t="shared" si="18"/>
        <v>543.04584</v>
      </c>
      <c r="K237" s="11">
        <f t="shared" si="18"/>
        <v>304.54157</v>
      </c>
      <c r="L237" s="11">
        <f t="shared" si="18"/>
        <v>342.08031</v>
      </c>
      <c r="M237" s="11">
        <f t="shared" si="18"/>
        <v>261.83588000000003</v>
      </c>
      <c r="N237" s="11">
        <f t="shared" si="18"/>
        <v>425.91348</v>
      </c>
      <c r="O237" s="11">
        <f t="shared" si="18"/>
        <v>531.37199</v>
      </c>
      <c r="P237" s="11">
        <f t="shared" si="18"/>
        <v>469.27078000000006</v>
      </c>
      <c r="Q237" s="2"/>
      <c r="R237" s="23"/>
      <c r="S237" s="23"/>
    </row>
    <row r="238" spans="2:19" ht="12.75">
      <c r="B238" s="10"/>
      <c r="C238" s="10" t="s">
        <v>4</v>
      </c>
      <c r="D238" s="30">
        <f>SUM(E238:P238)</f>
        <v>4735.67083</v>
      </c>
      <c r="E238" s="30">
        <v>526.8184200000001</v>
      </c>
      <c r="F238" s="30">
        <v>466.43568</v>
      </c>
      <c r="G238" s="30">
        <v>326.40118</v>
      </c>
      <c r="H238" s="30">
        <v>343.19289000000003</v>
      </c>
      <c r="I238" s="30">
        <v>344.11505</v>
      </c>
      <c r="J238" s="30">
        <v>543.04584</v>
      </c>
      <c r="K238" s="30">
        <v>304.54157</v>
      </c>
      <c r="L238" s="30">
        <v>342.08031</v>
      </c>
      <c r="M238" s="30">
        <v>261.83588000000003</v>
      </c>
      <c r="N238" s="30">
        <v>425.00358</v>
      </c>
      <c r="O238" s="30">
        <v>425.34199</v>
      </c>
      <c r="P238" s="30">
        <v>426.85844000000003</v>
      </c>
      <c r="Q238" s="2"/>
      <c r="R238" s="23"/>
      <c r="S238" s="23"/>
    </row>
    <row r="239" spans="2:19" ht="12.75">
      <c r="B239" s="10"/>
      <c r="C239" s="10" t="s">
        <v>5</v>
      </c>
      <c r="D239" s="30">
        <f>SUM(E239:P239)</f>
        <v>106.9399</v>
      </c>
      <c r="E239" s="30">
        <v>0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0.9098999999999999</v>
      </c>
      <c r="O239" s="30">
        <v>106.03</v>
      </c>
      <c r="P239" s="30">
        <v>0</v>
      </c>
      <c r="Q239" s="2"/>
      <c r="R239" s="23"/>
      <c r="S239" s="23"/>
    </row>
    <row r="240" spans="2:19" ht="12.75">
      <c r="B240" s="10"/>
      <c r="C240" s="10" t="s">
        <v>7</v>
      </c>
      <c r="D240" s="30">
        <f>SUM(E240:P240)</f>
        <v>0.011</v>
      </c>
      <c r="E240" s="30">
        <v>0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0.011</v>
      </c>
      <c r="Q240" s="2"/>
      <c r="R240" s="23"/>
      <c r="S240" s="23"/>
    </row>
    <row r="241" spans="2:19" ht="12.75">
      <c r="B241" s="10"/>
      <c r="C241" s="10" t="s">
        <v>10</v>
      </c>
      <c r="D241" s="30">
        <f>SUM(E241:P241)</f>
        <v>42.40134</v>
      </c>
      <c r="E241" s="30">
        <v>0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42.40134</v>
      </c>
      <c r="Q241" s="2"/>
      <c r="R241" s="23"/>
      <c r="S241" s="23"/>
    </row>
    <row r="242" spans="2:19" ht="12.75">
      <c r="B242" s="9"/>
      <c r="C242" s="9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2"/>
      <c r="R242" s="23"/>
      <c r="S242" s="23"/>
    </row>
    <row r="243" spans="2:19" ht="12.75">
      <c r="B243" s="7" t="s">
        <v>61</v>
      </c>
      <c r="C243" s="8" t="s">
        <v>62</v>
      </c>
      <c r="D243" s="11">
        <f>SUM(E243:P243)</f>
        <v>2059.6620299999995</v>
      </c>
      <c r="E243" s="11">
        <f aca="true" t="shared" si="19" ref="E243:P243">SUM(E244:E251)</f>
        <v>205.30951000000002</v>
      </c>
      <c r="F243" s="11">
        <f t="shared" si="19"/>
        <v>188.54554999999996</v>
      </c>
      <c r="G243" s="11">
        <f t="shared" si="19"/>
        <v>176.57796</v>
      </c>
      <c r="H243" s="11">
        <f t="shared" si="19"/>
        <v>236.49878999999999</v>
      </c>
      <c r="I243" s="11">
        <f t="shared" si="19"/>
        <v>170.82598999999996</v>
      </c>
      <c r="J243" s="11">
        <f t="shared" si="19"/>
        <v>218.76316999999997</v>
      </c>
      <c r="K243" s="11">
        <f t="shared" si="19"/>
        <v>156.60357</v>
      </c>
      <c r="L243" s="11">
        <f t="shared" si="19"/>
        <v>107.81728999999999</v>
      </c>
      <c r="M243" s="11">
        <f t="shared" si="19"/>
        <v>112.93109</v>
      </c>
      <c r="N243" s="11">
        <f t="shared" si="19"/>
        <v>120.87827</v>
      </c>
      <c r="O243" s="11">
        <f t="shared" si="19"/>
        <v>159.27349999999998</v>
      </c>
      <c r="P243" s="11">
        <f t="shared" si="19"/>
        <v>205.63734</v>
      </c>
      <c r="Q243" s="2"/>
      <c r="R243" s="23"/>
      <c r="S243" s="23"/>
    </row>
    <row r="244" spans="2:19" ht="12.75">
      <c r="B244" s="9"/>
      <c r="C244" s="10" t="s">
        <v>4</v>
      </c>
      <c r="D244" s="30">
        <f t="shared" si="13"/>
        <v>99.9092</v>
      </c>
      <c r="E244" s="30">
        <v>6.43102</v>
      </c>
      <c r="F244" s="30">
        <v>7.952859999999999</v>
      </c>
      <c r="G244" s="30">
        <v>5.61295</v>
      </c>
      <c r="H244" s="30">
        <v>6.3010399999999995</v>
      </c>
      <c r="I244" s="30">
        <v>1.75426</v>
      </c>
      <c r="J244" s="30">
        <v>11.37008</v>
      </c>
      <c r="K244" s="30">
        <v>10.825190000000001</v>
      </c>
      <c r="L244" s="30">
        <v>2.41882</v>
      </c>
      <c r="M244" s="30">
        <v>22.569</v>
      </c>
      <c r="N244" s="30">
        <v>10.020430000000001</v>
      </c>
      <c r="O244" s="30">
        <v>5.47085</v>
      </c>
      <c r="P244" s="30">
        <v>9.1827</v>
      </c>
      <c r="Q244" s="2"/>
      <c r="R244" s="23"/>
      <c r="S244" s="23"/>
    </row>
    <row r="245" spans="2:19" ht="12.75">
      <c r="B245" s="9"/>
      <c r="C245" s="10" t="s">
        <v>5</v>
      </c>
      <c r="D245" s="30">
        <f t="shared" si="13"/>
        <v>1675.35391</v>
      </c>
      <c r="E245" s="30">
        <v>162.31082</v>
      </c>
      <c r="F245" s="30">
        <v>150.13387</v>
      </c>
      <c r="G245" s="30">
        <v>160.03869</v>
      </c>
      <c r="H245" s="30">
        <v>181.75754999999998</v>
      </c>
      <c r="I245" s="30">
        <v>152.85553</v>
      </c>
      <c r="J245" s="30">
        <v>178.97567999999998</v>
      </c>
      <c r="K245" s="30">
        <v>145.00639999999999</v>
      </c>
      <c r="L245" s="30">
        <v>89.33035000000001</v>
      </c>
      <c r="M245" s="30">
        <v>80.97349</v>
      </c>
      <c r="N245" s="30">
        <v>107.63704</v>
      </c>
      <c r="O245" s="30">
        <v>122.03575</v>
      </c>
      <c r="P245" s="30">
        <v>144.29873999999998</v>
      </c>
      <c r="Q245" s="2"/>
      <c r="R245" s="23"/>
      <c r="S245" s="23"/>
    </row>
    <row r="246" spans="2:19" ht="12.75">
      <c r="B246" s="9"/>
      <c r="C246" s="10" t="s">
        <v>7</v>
      </c>
      <c r="D246" s="30">
        <f t="shared" si="13"/>
        <v>28.10466</v>
      </c>
      <c r="E246" s="30">
        <v>17.279400000000003</v>
      </c>
      <c r="F246" s="30">
        <v>1.3025499999999999</v>
      </c>
      <c r="G246" s="30">
        <v>1.21552</v>
      </c>
      <c r="H246" s="30">
        <v>0.0992</v>
      </c>
      <c r="I246" s="30">
        <v>1.063</v>
      </c>
      <c r="J246" s="30">
        <v>0.80162</v>
      </c>
      <c r="K246" s="30">
        <v>0.63235</v>
      </c>
      <c r="L246" s="30">
        <v>0.88832</v>
      </c>
      <c r="M246" s="30">
        <v>1.1905</v>
      </c>
      <c r="N246" s="30">
        <v>0.313</v>
      </c>
      <c r="O246" s="30">
        <v>0.9743999999999999</v>
      </c>
      <c r="P246" s="30">
        <v>2.3448</v>
      </c>
      <c r="Q246" s="2"/>
      <c r="R246" s="23"/>
      <c r="S246" s="23"/>
    </row>
    <row r="247" spans="2:19" ht="12.75">
      <c r="B247" s="9"/>
      <c r="C247" s="10" t="s">
        <v>9</v>
      </c>
      <c r="D247" s="30">
        <f t="shared" si="13"/>
        <v>206.99401999999998</v>
      </c>
      <c r="E247" s="30">
        <v>12.06092</v>
      </c>
      <c r="F247" s="30">
        <v>21.528</v>
      </c>
      <c r="G247" s="30">
        <v>9.45</v>
      </c>
      <c r="H247" s="30">
        <v>37.3664</v>
      </c>
      <c r="I247" s="30">
        <v>15.1532</v>
      </c>
      <c r="J247" s="30">
        <v>22.463</v>
      </c>
      <c r="K247" s="30">
        <v>0</v>
      </c>
      <c r="L247" s="30">
        <v>7.8624</v>
      </c>
      <c r="M247" s="30">
        <v>8.1981</v>
      </c>
      <c r="N247" s="30">
        <v>0</v>
      </c>
      <c r="O247" s="30">
        <v>27.342</v>
      </c>
      <c r="P247" s="30">
        <v>45.57</v>
      </c>
      <c r="Q247" s="2"/>
      <c r="R247" s="23"/>
      <c r="S247" s="23"/>
    </row>
    <row r="248" spans="2:19" ht="12.75">
      <c r="B248" s="9"/>
      <c r="C248" s="10" t="s">
        <v>76</v>
      </c>
      <c r="D248" s="30">
        <f t="shared" si="13"/>
        <v>0.26080000000000003</v>
      </c>
      <c r="E248" s="30">
        <v>0</v>
      </c>
      <c r="F248" s="30">
        <v>0</v>
      </c>
      <c r="G248" s="30">
        <v>0.26080000000000003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2"/>
      <c r="R248" s="23"/>
      <c r="S248" s="23"/>
    </row>
    <row r="249" spans="2:19" ht="12.75">
      <c r="B249" s="9"/>
      <c r="C249" s="10" t="s">
        <v>10</v>
      </c>
      <c r="D249" s="30">
        <f t="shared" si="13"/>
        <v>12.53881</v>
      </c>
      <c r="E249" s="30">
        <v>4.61435</v>
      </c>
      <c r="F249" s="30">
        <v>3.97007</v>
      </c>
      <c r="G249" s="30">
        <v>0</v>
      </c>
      <c r="H249" s="30">
        <v>0</v>
      </c>
      <c r="I249" s="30">
        <v>0</v>
      </c>
      <c r="J249" s="30">
        <v>1.4945899999999999</v>
      </c>
      <c r="K249" s="30">
        <v>0.02</v>
      </c>
      <c r="L249" s="30">
        <v>1.5688</v>
      </c>
      <c r="M249" s="30">
        <v>0</v>
      </c>
      <c r="N249" s="30">
        <v>0</v>
      </c>
      <c r="O249" s="30">
        <v>0</v>
      </c>
      <c r="P249" s="30">
        <v>0.871</v>
      </c>
      <c r="Q249" s="2"/>
      <c r="R249" s="23"/>
      <c r="S249" s="23"/>
    </row>
    <row r="250" spans="2:19" ht="12.75">
      <c r="B250" s="9"/>
      <c r="C250" s="10" t="s">
        <v>78</v>
      </c>
      <c r="D250" s="30">
        <f t="shared" si="13"/>
        <v>36.38100000000001</v>
      </c>
      <c r="E250" s="30">
        <v>2.613</v>
      </c>
      <c r="F250" s="30">
        <v>3.6582</v>
      </c>
      <c r="G250" s="30">
        <v>0</v>
      </c>
      <c r="H250" s="30">
        <v>10.9746</v>
      </c>
      <c r="I250" s="30">
        <v>0</v>
      </c>
      <c r="J250" s="30">
        <v>3.6582</v>
      </c>
      <c r="K250" s="30">
        <v>0</v>
      </c>
      <c r="L250" s="30">
        <v>5.748600000000001</v>
      </c>
      <c r="M250" s="30">
        <v>0</v>
      </c>
      <c r="N250" s="30">
        <v>2.9078000000000004</v>
      </c>
      <c r="O250" s="30">
        <v>3.4505</v>
      </c>
      <c r="P250" s="30">
        <v>3.3701</v>
      </c>
      <c r="Q250" s="2"/>
      <c r="R250" s="23"/>
      <c r="S250" s="23"/>
    </row>
    <row r="251" spans="2:19" ht="13.5" customHeight="1">
      <c r="B251" s="9"/>
      <c r="C251" s="10" t="s">
        <v>15</v>
      </c>
      <c r="D251" s="30">
        <f t="shared" si="13"/>
        <v>0.11963</v>
      </c>
      <c r="E251" s="30">
        <v>0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0.11963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2"/>
      <c r="R251" s="23"/>
      <c r="S251" s="23"/>
    </row>
    <row r="252" spans="2:19" ht="12.75">
      <c r="B252" s="9"/>
      <c r="C252" s="9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2"/>
      <c r="R252" s="23"/>
      <c r="S252" s="23"/>
    </row>
    <row r="253" spans="2:19" ht="12.75">
      <c r="B253" s="7" t="s">
        <v>63</v>
      </c>
      <c r="C253" s="8" t="s">
        <v>64</v>
      </c>
      <c r="D253" s="11">
        <f>SUM(E253:P253)</f>
        <v>675.2979700000001</v>
      </c>
      <c r="E253" s="11">
        <f aca="true" t="shared" si="20" ref="E253:P253">SUM(E254:E263)</f>
        <v>21.195970000000003</v>
      </c>
      <c r="F253" s="11">
        <f t="shared" si="20"/>
        <v>105.02406</v>
      </c>
      <c r="G253" s="11">
        <f t="shared" si="20"/>
        <v>63.38199</v>
      </c>
      <c r="H253" s="11">
        <f t="shared" si="20"/>
        <v>55.706770000000006</v>
      </c>
      <c r="I253" s="11">
        <f t="shared" si="20"/>
        <v>81.30796</v>
      </c>
      <c r="J253" s="11">
        <f t="shared" si="20"/>
        <v>94.20303</v>
      </c>
      <c r="K253" s="11">
        <f t="shared" si="20"/>
        <v>76.94121</v>
      </c>
      <c r="L253" s="11">
        <f t="shared" si="20"/>
        <v>22.039320000000004</v>
      </c>
      <c r="M253" s="11">
        <f t="shared" si="20"/>
        <v>64.81594</v>
      </c>
      <c r="N253" s="11">
        <f t="shared" si="20"/>
        <v>53.50824</v>
      </c>
      <c r="O253" s="11">
        <f t="shared" si="20"/>
        <v>27.23477</v>
      </c>
      <c r="P253" s="11">
        <f t="shared" si="20"/>
        <v>9.93871</v>
      </c>
      <c r="Q253" s="2"/>
      <c r="R253" s="23"/>
      <c r="S253" s="23"/>
    </row>
    <row r="254" spans="2:19" ht="12.75">
      <c r="B254" s="9"/>
      <c r="C254" s="9" t="s">
        <v>0</v>
      </c>
      <c r="D254" s="30">
        <f t="shared" si="13"/>
        <v>0.0376</v>
      </c>
      <c r="E254" s="30">
        <v>0</v>
      </c>
      <c r="F254" s="30">
        <v>0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0.0376</v>
      </c>
      <c r="O254" s="30">
        <v>0</v>
      </c>
      <c r="P254" s="30">
        <v>0</v>
      </c>
      <c r="Q254" s="2"/>
      <c r="R254" s="23"/>
      <c r="S254" s="23"/>
    </row>
    <row r="255" spans="2:19" ht="12.75">
      <c r="B255" s="9"/>
      <c r="C255" s="9" t="s">
        <v>4</v>
      </c>
      <c r="D255" s="30">
        <f t="shared" si="13"/>
        <v>7.837129999999999</v>
      </c>
      <c r="E255" s="30">
        <v>0.02552</v>
      </c>
      <c r="F255" s="30">
        <v>0.01094</v>
      </c>
      <c r="G255" s="30">
        <v>0.01287</v>
      </c>
      <c r="H255" s="30">
        <v>0.00557</v>
      </c>
      <c r="I255" s="30">
        <v>0.00475</v>
      </c>
      <c r="J255" s="30">
        <v>0.45693</v>
      </c>
      <c r="K255" s="30">
        <v>0.00428</v>
      </c>
      <c r="L255" s="30">
        <v>0.0004</v>
      </c>
      <c r="M255" s="30">
        <v>6.99419</v>
      </c>
      <c r="N255" s="30">
        <v>0.22713</v>
      </c>
      <c r="O255" s="30">
        <v>0.05839</v>
      </c>
      <c r="P255" s="30">
        <v>0.03616</v>
      </c>
      <c r="Q255" s="2"/>
      <c r="R255" s="23"/>
      <c r="S255" s="23"/>
    </row>
    <row r="256" spans="2:19" ht="12.75">
      <c r="B256" s="9"/>
      <c r="C256" s="9" t="s">
        <v>7</v>
      </c>
      <c r="D256" s="30">
        <f t="shared" si="13"/>
        <v>28.915840000000006</v>
      </c>
      <c r="E256" s="30">
        <v>0</v>
      </c>
      <c r="F256" s="30">
        <v>0.20901</v>
      </c>
      <c r="G256" s="30">
        <v>0.41912</v>
      </c>
      <c r="H256" s="30">
        <v>2.3777</v>
      </c>
      <c r="I256" s="30">
        <v>15.95116</v>
      </c>
      <c r="J256" s="30">
        <v>0.102</v>
      </c>
      <c r="K256" s="30">
        <v>1.0453</v>
      </c>
      <c r="L256" s="30">
        <v>0.60011</v>
      </c>
      <c r="M256" s="30">
        <v>7.2317</v>
      </c>
      <c r="N256" s="30">
        <v>0</v>
      </c>
      <c r="O256" s="30">
        <v>0.80045</v>
      </c>
      <c r="P256" s="30">
        <v>0.17929</v>
      </c>
      <c r="Q256" s="2"/>
      <c r="R256" s="23"/>
      <c r="S256" s="23"/>
    </row>
    <row r="257" spans="2:19" ht="12.75">
      <c r="B257" s="9"/>
      <c r="C257" s="9" t="s">
        <v>10</v>
      </c>
      <c r="D257" s="30">
        <f t="shared" si="13"/>
        <v>343.63933000000003</v>
      </c>
      <c r="E257" s="30">
        <v>21.170450000000002</v>
      </c>
      <c r="F257" s="30">
        <v>34.74644</v>
      </c>
      <c r="G257" s="30">
        <v>24.06607</v>
      </c>
      <c r="H257" s="30">
        <v>37.61816</v>
      </c>
      <c r="I257" s="30">
        <v>64.15469999999999</v>
      </c>
      <c r="J257" s="30">
        <v>61.96341</v>
      </c>
      <c r="K257" s="30">
        <v>37.30939</v>
      </c>
      <c r="L257" s="30">
        <v>20.449810000000003</v>
      </c>
      <c r="M257" s="30">
        <v>2.2679899999999997</v>
      </c>
      <c r="N257" s="30">
        <v>11.46398</v>
      </c>
      <c r="O257" s="30">
        <v>25.25393</v>
      </c>
      <c r="P257" s="30">
        <v>3.175</v>
      </c>
      <c r="Q257" s="2"/>
      <c r="R257" s="23"/>
      <c r="S257" s="23"/>
    </row>
    <row r="258" spans="2:19" ht="12.75">
      <c r="B258" s="9"/>
      <c r="C258" s="9" t="s">
        <v>78</v>
      </c>
      <c r="D258" s="30">
        <f t="shared" si="13"/>
        <v>8.32027</v>
      </c>
      <c r="E258" s="30">
        <v>0</v>
      </c>
      <c r="F258" s="30">
        <v>1.032</v>
      </c>
      <c r="G258" s="30">
        <v>0.76727</v>
      </c>
      <c r="H258" s="30">
        <v>0</v>
      </c>
      <c r="I258" s="30">
        <v>0.842</v>
      </c>
      <c r="J258" s="30">
        <v>1.112</v>
      </c>
      <c r="K258" s="30">
        <v>0.284</v>
      </c>
      <c r="L258" s="30">
        <v>0.989</v>
      </c>
      <c r="M258" s="30">
        <v>1</v>
      </c>
      <c r="N258" s="30">
        <v>0.283</v>
      </c>
      <c r="O258" s="30">
        <v>1.122</v>
      </c>
      <c r="P258" s="30">
        <v>0.889</v>
      </c>
      <c r="Q258" s="2"/>
      <c r="R258" s="23"/>
      <c r="S258" s="23"/>
    </row>
    <row r="259" spans="2:19" ht="12.75">
      <c r="B259" s="9"/>
      <c r="C259" s="9" t="s">
        <v>13</v>
      </c>
      <c r="D259" s="30">
        <f t="shared" si="13"/>
        <v>0.07</v>
      </c>
      <c r="E259" s="30">
        <v>0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0.07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2"/>
      <c r="R259" s="23"/>
      <c r="S259" s="23"/>
    </row>
    <row r="260" spans="2:19" ht="12.75">
      <c r="B260" s="9"/>
      <c r="C260" s="9" t="s">
        <v>90</v>
      </c>
      <c r="D260" s="30">
        <f t="shared" si="13"/>
        <v>279.38619</v>
      </c>
      <c r="E260" s="30">
        <v>0</v>
      </c>
      <c r="F260" s="30">
        <v>69.02567</v>
      </c>
      <c r="G260" s="30">
        <v>38.11666</v>
      </c>
      <c r="H260" s="30">
        <v>15.70534</v>
      </c>
      <c r="I260" s="30">
        <v>0</v>
      </c>
      <c r="J260" s="30">
        <v>30.511689999999998</v>
      </c>
      <c r="K260" s="30">
        <v>38.22824</v>
      </c>
      <c r="L260" s="30">
        <v>0</v>
      </c>
      <c r="M260" s="30">
        <v>46.30206</v>
      </c>
      <c r="N260" s="30">
        <v>41.49653</v>
      </c>
      <c r="O260" s="30">
        <v>0</v>
      </c>
      <c r="P260" s="30">
        <v>0</v>
      </c>
      <c r="Q260" s="2"/>
      <c r="R260" s="23"/>
      <c r="S260" s="23"/>
    </row>
    <row r="261" spans="2:19" ht="12.75">
      <c r="B261" s="9"/>
      <c r="C261" s="9" t="s">
        <v>88</v>
      </c>
      <c r="D261" s="30">
        <f t="shared" si="13"/>
        <v>1.37535</v>
      </c>
      <c r="E261" s="30">
        <v>0</v>
      </c>
      <c r="F261" s="30">
        <v>0</v>
      </c>
      <c r="G261" s="30">
        <v>0</v>
      </c>
      <c r="H261" s="30">
        <v>0</v>
      </c>
      <c r="I261" s="30">
        <v>0.35535</v>
      </c>
      <c r="J261" s="30">
        <v>0</v>
      </c>
      <c r="K261" s="30">
        <v>0</v>
      </c>
      <c r="L261" s="30">
        <v>0</v>
      </c>
      <c r="M261" s="30">
        <v>1.02</v>
      </c>
      <c r="N261" s="30">
        <v>0</v>
      </c>
      <c r="O261" s="30">
        <v>0</v>
      </c>
      <c r="P261" s="30">
        <v>0</v>
      </c>
      <c r="Q261" s="2"/>
      <c r="R261" s="23"/>
      <c r="S261" s="23"/>
    </row>
    <row r="262" spans="2:19" ht="12.75">
      <c r="B262" s="9"/>
      <c r="C262" s="9" t="s">
        <v>123</v>
      </c>
      <c r="D262" s="30">
        <f t="shared" si="13"/>
        <v>0.057</v>
      </c>
      <c r="E262" s="30">
        <v>0</v>
      </c>
      <c r="F262" s="30">
        <v>0</v>
      </c>
      <c r="G262" s="30">
        <v>0</v>
      </c>
      <c r="H262" s="30">
        <v>0</v>
      </c>
      <c r="I262" s="30">
        <v>0</v>
      </c>
      <c r="J262" s="30">
        <v>0.057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2"/>
      <c r="R262" s="23"/>
      <c r="S262" s="23"/>
    </row>
    <row r="263" spans="2:19" ht="12.75">
      <c r="B263" s="9"/>
      <c r="C263" s="9" t="s">
        <v>138</v>
      </c>
      <c r="D263" s="30">
        <f t="shared" si="13"/>
        <v>5.659260000000001</v>
      </c>
      <c r="E263" s="30">
        <v>0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5.659260000000001</v>
      </c>
      <c r="Q263" s="2"/>
      <c r="R263" s="23"/>
      <c r="S263" s="23"/>
    </row>
    <row r="264" spans="2:19" ht="12.75">
      <c r="B264" s="14"/>
      <c r="C264" s="14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2"/>
      <c r="R264" s="23"/>
      <c r="S264" s="23"/>
    </row>
    <row r="265" spans="2:19" ht="12.75">
      <c r="B265" s="7" t="s">
        <v>65</v>
      </c>
      <c r="C265" s="8" t="s">
        <v>66</v>
      </c>
      <c r="D265" s="11">
        <f>SUM(E265:P265)</f>
        <v>439.87964000000005</v>
      </c>
      <c r="E265" s="11">
        <f>SUM(E266:E274)</f>
        <v>17.1047</v>
      </c>
      <c r="F265" s="11">
        <f aca="true" t="shared" si="21" ref="F265:P265">SUM(F266:F274)</f>
        <v>54.69393</v>
      </c>
      <c r="G265" s="11">
        <f t="shared" si="21"/>
        <v>57.85092</v>
      </c>
      <c r="H265" s="11">
        <f t="shared" si="21"/>
        <v>41.122119999999995</v>
      </c>
      <c r="I265" s="11">
        <f t="shared" si="21"/>
        <v>60.986839999999994</v>
      </c>
      <c r="J265" s="11">
        <f t="shared" si="21"/>
        <v>24.47951</v>
      </c>
      <c r="K265" s="11">
        <f t="shared" si="21"/>
        <v>34.44394</v>
      </c>
      <c r="L265" s="11">
        <f t="shared" si="21"/>
        <v>32.45593</v>
      </c>
      <c r="M265" s="11">
        <f t="shared" si="21"/>
        <v>40.19598</v>
      </c>
      <c r="N265" s="11">
        <f t="shared" si="21"/>
        <v>26.51825</v>
      </c>
      <c r="O265" s="11">
        <f t="shared" si="21"/>
        <v>19.96024</v>
      </c>
      <c r="P265" s="11">
        <f t="shared" si="21"/>
        <v>30.067279999999997</v>
      </c>
      <c r="Q265" s="2"/>
      <c r="R265" s="23"/>
      <c r="S265" s="23"/>
    </row>
    <row r="266" spans="2:19" ht="12" customHeight="1">
      <c r="B266" s="9"/>
      <c r="C266" s="10" t="s">
        <v>0</v>
      </c>
      <c r="D266" s="30">
        <f t="shared" si="13"/>
        <v>0.01193</v>
      </c>
      <c r="E266" s="30">
        <v>0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0.01193</v>
      </c>
      <c r="O266" s="30">
        <v>0</v>
      </c>
      <c r="P266" s="30">
        <v>0</v>
      </c>
      <c r="Q266" s="2"/>
      <c r="R266" s="23"/>
      <c r="S266" s="23"/>
    </row>
    <row r="267" spans="2:19" ht="12" customHeight="1">
      <c r="B267" s="9"/>
      <c r="C267" s="10" t="s">
        <v>4</v>
      </c>
      <c r="D267" s="30">
        <f t="shared" si="13"/>
        <v>28.955719999999992</v>
      </c>
      <c r="E267" s="30">
        <v>0</v>
      </c>
      <c r="F267" s="30">
        <v>0.01332</v>
      </c>
      <c r="G267" s="30">
        <v>0.0092</v>
      </c>
      <c r="H267" s="30">
        <v>14.416889999999999</v>
      </c>
      <c r="I267" s="30">
        <v>14.40064</v>
      </c>
      <c r="J267" s="30">
        <v>0.00905</v>
      </c>
      <c r="K267" s="30">
        <v>0.0003</v>
      </c>
      <c r="L267" s="30">
        <v>0.02788</v>
      </c>
      <c r="M267" s="30">
        <v>0.02876</v>
      </c>
      <c r="N267" s="30">
        <v>0.0064</v>
      </c>
      <c r="O267" s="30">
        <v>0.02973</v>
      </c>
      <c r="P267" s="30">
        <v>0.013550000000000001</v>
      </c>
      <c r="Q267" s="2"/>
      <c r="R267" s="23"/>
      <c r="S267" s="23"/>
    </row>
    <row r="268" spans="2:19" ht="12.75">
      <c r="B268" s="9"/>
      <c r="C268" s="10" t="s">
        <v>6</v>
      </c>
      <c r="D268" s="30">
        <f t="shared" si="13"/>
        <v>2.6588000000000003</v>
      </c>
      <c r="E268" s="30">
        <v>0</v>
      </c>
      <c r="F268" s="30">
        <v>0</v>
      </c>
      <c r="G268" s="30">
        <v>0</v>
      </c>
      <c r="H268" s="30">
        <v>0</v>
      </c>
      <c r="I268" s="30">
        <v>0</v>
      </c>
      <c r="J268" s="30">
        <v>2.6588000000000003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2"/>
      <c r="R268" s="23"/>
      <c r="S268" s="23"/>
    </row>
    <row r="269" spans="2:19" ht="12.75">
      <c r="B269" s="9"/>
      <c r="C269" s="10" t="s">
        <v>7</v>
      </c>
      <c r="D269" s="30">
        <f t="shared" si="13"/>
        <v>395.25794</v>
      </c>
      <c r="E269" s="30">
        <v>17.1047</v>
      </c>
      <c r="F269" s="30">
        <v>54.15393</v>
      </c>
      <c r="G269" s="30">
        <v>56.52172</v>
      </c>
      <c r="H269" s="30">
        <v>26.62523</v>
      </c>
      <c r="I269" s="30">
        <v>46.5612</v>
      </c>
      <c r="J269" s="30">
        <v>18.76839</v>
      </c>
      <c r="K269" s="30">
        <v>32.954699999999995</v>
      </c>
      <c r="L269" s="30">
        <v>32.35805</v>
      </c>
      <c r="M269" s="30">
        <v>37.74969</v>
      </c>
      <c r="N269" s="30">
        <v>24.17809</v>
      </c>
      <c r="O269" s="30">
        <v>18.32351</v>
      </c>
      <c r="P269" s="30">
        <v>29.95873</v>
      </c>
      <c r="Q269" s="2"/>
      <c r="R269" s="23"/>
      <c r="S269" s="23"/>
    </row>
    <row r="270" spans="2:19" ht="12.75">
      <c r="B270" s="9"/>
      <c r="C270" s="10" t="s">
        <v>9</v>
      </c>
      <c r="D270" s="30">
        <f t="shared" si="13"/>
        <v>0.47270999999999996</v>
      </c>
      <c r="E270" s="30">
        <v>0</v>
      </c>
      <c r="F270" s="30">
        <v>0.46368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0.00903</v>
      </c>
      <c r="N270" s="30">
        <v>0</v>
      </c>
      <c r="O270" s="30">
        <v>0</v>
      </c>
      <c r="P270" s="30">
        <v>0</v>
      </c>
      <c r="Q270" s="2"/>
      <c r="R270" s="23"/>
      <c r="S270" s="23"/>
    </row>
    <row r="271" spans="2:19" ht="12.75">
      <c r="B271" s="9"/>
      <c r="C271" s="10" t="s">
        <v>76</v>
      </c>
      <c r="D271" s="30">
        <f t="shared" si="13"/>
        <v>10.2426</v>
      </c>
      <c r="E271" s="30">
        <v>0</v>
      </c>
      <c r="F271" s="30">
        <v>0</v>
      </c>
      <c r="G271" s="30">
        <v>1.295</v>
      </c>
      <c r="H271" s="30">
        <v>0</v>
      </c>
      <c r="I271" s="30">
        <v>0</v>
      </c>
      <c r="J271" s="30">
        <v>2.98827</v>
      </c>
      <c r="K271" s="30">
        <v>1.392</v>
      </c>
      <c r="L271" s="30">
        <v>0</v>
      </c>
      <c r="M271" s="30">
        <v>2.3435</v>
      </c>
      <c r="N271" s="30">
        <v>2.22383</v>
      </c>
      <c r="O271" s="30">
        <v>0</v>
      </c>
      <c r="P271" s="30">
        <v>0</v>
      </c>
      <c r="Q271" s="2"/>
      <c r="R271" s="23"/>
      <c r="S271" s="23"/>
    </row>
    <row r="272" spans="2:19" ht="12.75">
      <c r="B272" s="9"/>
      <c r="C272" s="10" t="s">
        <v>10</v>
      </c>
      <c r="D272" s="30">
        <f t="shared" si="13"/>
        <v>0.746</v>
      </c>
      <c r="E272" s="30">
        <v>0</v>
      </c>
      <c r="F272" s="30">
        <v>0.063</v>
      </c>
      <c r="G272" s="30">
        <v>0.025</v>
      </c>
      <c r="H272" s="30">
        <v>0.08</v>
      </c>
      <c r="I272" s="30">
        <v>0.025</v>
      </c>
      <c r="J272" s="30">
        <v>0.055</v>
      </c>
      <c r="K272" s="30">
        <v>0.04</v>
      </c>
      <c r="L272" s="30">
        <v>0.07</v>
      </c>
      <c r="M272" s="30">
        <v>0.065</v>
      </c>
      <c r="N272" s="30">
        <v>0.098</v>
      </c>
      <c r="O272" s="30">
        <v>0.13</v>
      </c>
      <c r="P272" s="30">
        <v>0.095</v>
      </c>
      <c r="Q272" s="2"/>
      <c r="R272" s="23"/>
      <c r="S272" s="23"/>
    </row>
    <row r="273" spans="2:19" ht="12.75">
      <c r="B273" s="9"/>
      <c r="C273" s="10" t="s">
        <v>78</v>
      </c>
      <c r="D273" s="30">
        <f t="shared" si="13"/>
        <v>1.477</v>
      </c>
      <c r="E273" s="30">
        <v>0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1.477</v>
      </c>
      <c r="P273" s="30">
        <v>0</v>
      </c>
      <c r="Q273" s="2"/>
      <c r="R273" s="23"/>
      <c r="S273" s="23"/>
    </row>
    <row r="274" spans="2:19" ht="12.75">
      <c r="B274" s="9"/>
      <c r="C274" s="10" t="s">
        <v>15</v>
      </c>
      <c r="D274" s="30">
        <f t="shared" si="13"/>
        <v>0.05694</v>
      </c>
      <c r="E274" s="30">
        <v>0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0.05694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2"/>
      <c r="R274" s="23"/>
      <c r="S274" s="23"/>
    </row>
    <row r="275" spans="2:19" ht="12.75">
      <c r="B275" s="9"/>
      <c r="C275" s="9"/>
      <c r="D275" s="30"/>
      <c r="E275" s="30"/>
      <c r="F275" s="30"/>
      <c r="G275" s="27"/>
      <c r="H275" s="30"/>
      <c r="I275" s="30"/>
      <c r="J275" s="30"/>
      <c r="K275" s="30"/>
      <c r="L275" s="30"/>
      <c r="M275" s="30"/>
      <c r="N275" s="30"/>
      <c r="O275" s="30"/>
      <c r="P275" s="30"/>
      <c r="Q275" s="2"/>
      <c r="R275" s="23"/>
      <c r="S275" s="23"/>
    </row>
    <row r="276" spans="2:19" ht="12.75">
      <c r="B276" s="7" t="s">
        <v>67</v>
      </c>
      <c r="C276" s="8" t="s">
        <v>68</v>
      </c>
      <c r="D276" s="11">
        <f>SUM(E276:P276)</f>
        <v>1365.1004300000002</v>
      </c>
      <c r="E276" s="11">
        <f>SUM(E277:E346)</f>
        <v>61.86742</v>
      </c>
      <c r="F276" s="11">
        <f aca="true" t="shared" si="22" ref="F276:P276">SUM(F277:F346)</f>
        <v>88.23693999999999</v>
      </c>
      <c r="G276" s="11">
        <f t="shared" si="22"/>
        <v>109.17261999999998</v>
      </c>
      <c r="H276" s="11">
        <f t="shared" si="22"/>
        <v>93.51796999999998</v>
      </c>
      <c r="I276" s="11">
        <f t="shared" si="22"/>
        <v>107.54679000000002</v>
      </c>
      <c r="J276" s="11">
        <f t="shared" si="22"/>
        <v>111.527</v>
      </c>
      <c r="K276" s="11">
        <f t="shared" si="22"/>
        <v>128.98242000000002</v>
      </c>
      <c r="L276" s="11">
        <f t="shared" si="22"/>
        <v>108.44775999999997</v>
      </c>
      <c r="M276" s="11">
        <f t="shared" si="22"/>
        <v>151.53220000000002</v>
      </c>
      <c r="N276" s="11">
        <f t="shared" si="22"/>
        <v>136.518</v>
      </c>
      <c r="O276" s="11">
        <f t="shared" si="22"/>
        <v>136.69892</v>
      </c>
      <c r="P276" s="11">
        <f t="shared" si="22"/>
        <v>131.05238999999997</v>
      </c>
      <c r="Q276" s="2"/>
      <c r="R276" s="23"/>
      <c r="S276" s="23"/>
    </row>
    <row r="277" spans="2:19" ht="12.75">
      <c r="B277" s="9"/>
      <c r="C277" s="10" t="s">
        <v>128</v>
      </c>
      <c r="D277" s="30">
        <f t="shared" si="13"/>
        <v>0.724</v>
      </c>
      <c r="E277" s="30">
        <v>0</v>
      </c>
      <c r="F277" s="30">
        <v>0</v>
      </c>
      <c r="G277" s="30">
        <v>0.14618</v>
      </c>
      <c r="H277" s="30">
        <v>0</v>
      </c>
      <c r="I277" s="30">
        <v>0</v>
      </c>
      <c r="J277" s="30">
        <v>0</v>
      </c>
      <c r="K277" s="30">
        <v>0</v>
      </c>
      <c r="L277" s="30">
        <v>0.37999</v>
      </c>
      <c r="M277" s="30">
        <v>0</v>
      </c>
      <c r="N277" s="30">
        <v>0</v>
      </c>
      <c r="O277" s="30">
        <v>0</v>
      </c>
      <c r="P277" s="30">
        <v>0.19783</v>
      </c>
      <c r="Q277" s="2"/>
      <c r="R277" s="23"/>
      <c r="S277" s="23"/>
    </row>
    <row r="278" spans="2:19" ht="12.75">
      <c r="B278" s="9"/>
      <c r="C278" s="10" t="s">
        <v>0</v>
      </c>
      <c r="D278" s="30">
        <f t="shared" si="13"/>
        <v>31.68717</v>
      </c>
      <c r="E278" s="30">
        <v>1.82102</v>
      </c>
      <c r="F278" s="30">
        <v>1.2282</v>
      </c>
      <c r="G278" s="30">
        <v>1.3940599999999999</v>
      </c>
      <c r="H278" s="30">
        <v>5.44286</v>
      </c>
      <c r="I278" s="30">
        <v>2.19318</v>
      </c>
      <c r="J278" s="30">
        <v>1.77487</v>
      </c>
      <c r="K278" s="30">
        <v>3.65579</v>
      </c>
      <c r="L278" s="30">
        <v>1.7621300000000002</v>
      </c>
      <c r="M278" s="30">
        <v>4.3292399999999995</v>
      </c>
      <c r="N278" s="30">
        <v>2.56552</v>
      </c>
      <c r="O278" s="30">
        <v>3.9507</v>
      </c>
      <c r="P278" s="30">
        <v>1.5695999999999999</v>
      </c>
      <c r="Q278" s="2"/>
      <c r="R278" s="23"/>
      <c r="S278" s="23"/>
    </row>
    <row r="279" spans="2:19" ht="12.75">
      <c r="B279" s="9"/>
      <c r="C279" s="10" t="s">
        <v>149</v>
      </c>
      <c r="D279" s="30">
        <f t="shared" si="13"/>
        <v>0.1698</v>
      </c>
      <c r="E279" s="30">
        <v>0</v>
      </c>
      <c r="F279" s="30">
        <v>0</v>
      </c>
      <c r="G279" s="30">
        <v>0</v>
      </c>
      <c r="H279" s="30">
        <v>0</v>
      </c>
      <c r="I279" s="30">
        <v>0</v>
      </c>
      <c r="J279" s="30">
        <v>0.06898</v>
      </c>
      <c r="K279" s="30">
        <v>0</v>
      </c>
      <c r="L279" s="30">
        <v>0</v>
      </c>
      <c r="M279" s="30">
        <v>0.039799999999999995</v>
      </c>
      <c r="N279" s="30">
        <v>0.061020000000000005</v>
      </c>
      <c r="O279" s="30">
        <v>0</v>
      </c>
      <c r="P279" s="30">
        <v>0</v>
      </c>
      <c r="Q279" s="2"/>
      <c r="R279" s="23"/>
      <c r="S279" s="23"/>
    </row>
    <row r="280" spans="2:19" ht="12.75">
      <c r="B280" s="9"/>
      <c r="C280" s="10" t="s">
        <v>110</v>
      </c>
      <c r="D280" s="30">
        <f t="shared" si="13"/>
        <v>0.5932999999999999</v>
      </c>
      <c r="E280" s="30">
        <v>0.19419999999999998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0.16490000000000002</v>
      </c>
      <c r="L280" s="30">
        <v>0</v>
      </c>
      <c r="M280" s="30">
        <v>0</v>
      </c>
      <c r="N280" s="30">
        <v>0</v>
      </c>
      <c r="O280" s="30">
        <v>0</v>
      </c>
      <c r="P280" s="30">
        <v>0.2342</v>
      </c>
      <c r="Q280" s="2"/>
      <c r="R280" s="23"/>
      <c r="S280" s="23"/>
    </row>
    <row r="281" spans="2:19" ht="12.75">
      <c r="B281" s="9"/>
      <c r="C281" s="10" t="s">
        <v>156</v>
      </c>
      <c r="D281" s="30">
        <f t="shared" si="13"/>
        <v>0.0115</v>
      </c>
      <c r="E281" s="30">
        <v>0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0.0115</v>
      </c>
      <c r="M281" s="30">
        <v>0</v>
      </c>
      <c r="N281" s="30">
        <v>0</v>
      </c>
      <c r="O281" s="30">
        <v>0</v>
      </c>
      <c r="P281" s="30">
        <v>0</v>
      </c>
      <c r="Q281" s="2"/>
      <c r="R281" s="23"/>
      <c r="S281" s="23"/>
    </row>
    <row r="282" spans="2:19" ht="12.75">
      <c r="B282" s="9"/>
      <c r="C282" s="10" t="s">
        <v>105</v>
      </c>
      <c r="D282" s="30">
        <f t="shared" si="13"/>
        <v>1.64075</v>
      </c>
      <c r="E282" s="30">
        <v>0</v>
      </c>
      <c r="F282" s="30">
        <v>0</v>
      </c>
      <c r="G282" s="30">
        <v>0</v>
      </c>
      <c r="H282" s="30">
        <v>0.139</v>
      </c>
      <c r="I282" s="30">
        <v>0.21969999999999998</v>
      </c>
      <c r="J282" s="30">
        <v>0.047</v>
      </c>
      <c r="K282" s="30">
        <v>0.2429</v>
      </c>
      <c r="L282" s="30">
        <v>0.10809999999999999</v>
      </c>
      <c r="M282" s="30">
        <v>0.239</v>
      </c>
      <c r="N282" s="30">
        <v>0</v>
      </c>
      <c r="O282" s="30">
        <v>0.24919999999999998</v>
      </c>
      <c r="P282" s="30">
        <v>0.39585000000000004</v>
      </c>
      <c r="Q282" s="2"/>
      <c r="R282" s="23"/>
      <c r="S282" s="23"/>
    </row>
    <row r="283" spans="2:19" ht="12.75">
      <c r="B283" s="9"/>
      <c r="C283" s="10" t="s">
        <v>142</v>
      </c>
      <c r="D283" s="30">
        <f t="shared" si="13"/>
        <v>0.018690000000000002</v>
      </c>
      <c r="E283" s="30">
        <v>0</v>
      </c>
      <c r="F283" s="30">
        <v>0</v>
      </c>
      <c r="G283" s="30">
        <v>0</v>
      </c>
      <c r="H283" s="30">
        <v>0</v>
      </c>
      <c r="I283" s="30">
        <v>0.018690000000000002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2"/>
      <c r="R283" s="23"/>
      <c r="S283" s="23"/>
    </row>
    <row r="284" spans="2:19" ht="12.75">
      <c r="B284" s="9"/>
      <c r="C284" s="10" t="s">
        <v>126</v>
      </c>
      <c r="D284" s="30">
        <f t="shared" si="13"/>
        <v>0.43176</v>
      </c>
      <c r="E284" s="30">
        <v>0</v>
      </c>
      <c r="F284" s="30">
        <v>0</v>
      </c>
      <c r="G284" s="30">
        <v>0.023530000000000002</v>
      </c>
      <c r="H284" s="30">
        <v>0</v>
      </c>
      <c r="I284" s="30">
        <v>0.16691999999999999</v>
      </c>
      <c r="J284" s="30">
        <v>0</v>
      </c>
      <c r="K284" s="30">
        <v>0</v>
      </c>
      <c r="L284" s="30">
        <v>0</v>
      </c>
      <c r="M284" s="30">
        <v>0</v>
      </c>
      <c r="N284" s="30">
        <v>0.20457</v>
      </c>
      <c r="O284" s="30">
        <v>0</v>
      </c>
      <c r="P284" s="30">
        <v>0.03674</v>
      </c>
      <c r="Q284" s="2"/>
      <c r="R284" s="23"/>
      <c r="S284" s="23"/>
    </row>
    <row r="285" spans="2:19" ht="12.75">
      <c r="B285" s="9"/>
      <c r="C285" s="10" t="s">
        <v>129</v>
      </c>
      <c r="D285" s="30">
        <f t="shared" si="13"/>
        <v>2.5972999999999997</v>
      </c>
      <c r="E285" s="30">
        <v>0</v>
      </c>
      <c r="F285" s="30">
        <v>0</v>
      </c>
      <c r="G285" s="30">
        <v>0.6772</v>
      </c>
      <c r="H285" s="30">
        <v>0</v>
      </c>
      <c r="I285" s="30">
        <v>0.36169999999999997</v>
      </c>
      <c r="J285" s="30">
        <v>0.36610000000000004</v>
      </c>
      <c r="K285" s="30">
        <v>0</v>
      </c>
      <c r="L285" s="30">
        <v>0.3483</v>
      </c>
      <c r="M285" s="30">
        <v>0.2298</v>
      </c>
      <c r="N285" s="30">
        <v>0</v>
      </c>
      <c r="O285" s="30">
        <v>0.3024</v>
      </c>
      <c r="P285" s="30">
        <v>0.3118</v>
      </c>
      <c r="Q285" s="2"/>
      <c r="R285" s="23"/>
      <c r="S285" s="23"/>
    </row>
    <row r="286" spans="2:19" ht="12.75">
      <c r="B286" s="9"/>
      <c r="C286" s="10" t="s">
        <v>143</v>
      </c>
      <c r="D286" s="30">
        <f t="shared" si="13"/>
        <v>0.94001</v>
      </c>
      <c r="E286" s="30">
        <v>0</v>
      </c>
      <c r="F286" s="30">
        <v>0</v>
      </c>
      <c r="G286" s="30">
        <v>0</v>
      </c>
      <c r="H286" s="30">
        <v>0</v>
      </c>
      <c r="I286" s="30">
        <v>0.24538</v>
      </c>
      <c r="J286" s="30">
        <v>0</v>
      </c>
      <c r="K286" s="30">
        <v>0</v>
      </c>
      <c r="L286" s="30">
        <v>0</v>
      </c>
      <c r="M286" s="30">
        <v>0</v>
      </c>
      <c r="N286" s="30">
        <v>0</v>
      </c>
      <c r="O286" s="30">
        <v>0</v>
      </c>
      <c r="P286" s="30">
        <v>0.69463</v>
      </c>
      <c r="Q286" s="2"/>
      <c r="R286" s="23"/>
      <c r="S286" s="23"/>
    </row>
    <row r="287" spans="2:19" ht="12.75">
      <c r="B287" s="9"/>
      <c r="C287" s="10" t="s">
        <v>77</v>
      </c>
      <c r="D287" s="30">
        <f t="shared" si="13"/>
        <v>16.44934</v>
      </c>
      <c r="E287" s="30">
        <v>1.0785799999999999</v>
      </c>
      <c r="F287" s="30">
        <v>0</v>
      </c>
      <c r="G287" s="30">
        <v>0.34</v>
      </c>
      <c r="H287" s="30">
        <v>2.24646</v>
      </c>
      <c r="I287" s="30">
        <v>2.14206</v>
      </c>
      <c r="J287" s="30">
        <v>1.8559</v>
      </c>
      <c r="K287" s="30">
        <v>0.4665</v>
      </c>
      <c r="L287" s="30">
        <v>2.7342</v>
      </c>
      <c r="M287" s="30">
        <v>0.16491999999999998</v>
      </c>
      <c r="N287" s="30">
        <v>2.2016</v>
      </c>
      <c r="O287" s="30">
        <v>2.3947</v>
      </c>
      <c r="P287" s="30">
        <v>0.8244199999999999</v>
      </c>
      <c r="Q287" s="2"/>
      <c r="R287" s="23"/>
      <c r="S287" s="23"/>
    </row>
    <row r="288" spans="2:19" ht="12.75">
      <c r="B288" s="9"/>
      <c r="C288" s="10" t="s">
        <v>159</v>
      </c>
      <c r="D288" s="30">
        <f t="shared" si="13"/>
        <v>25.58493</v>
      </c>
      <c r="E288" s="30">
        <v>0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8.52831</v>
      </c>
      <c r="N288" s="30">
        <v>0</v>
      </c>
      <c r="O288" s="30">
        <v>0</v>
      </c>
      <c r="P288" s="30">
        <v>17.05662</v>
      </c>
      <c r="Q288" s="2"/>
      <c r="R288" s="23"/>
      <c r="S288" s="23"/>
    </row>
    <row r="289" spans="2:19" ht="13.5" customHeight="1">
      <c r="B289" s="9"/>
      <c r="C289" s="10" t="s">
        <v>152</v>
      </c>
      <c r="D289" s="30">
        <f t="shared" si="13"/>
        <v>0.01528</v>
      </c>
      <c r="E289" s="30">
        <v>0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0.01528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2"/>
      <c r="R289" s="23"/>
      <c r="S289" s="23"/>
    </row>
    <row r="290" spans="2:19" ht="12" customHeight="1">
      <c r="B290" s="9"/>
      <c r="C290" s="10" t="s">
        <v>2</v>
      </c>
      <c r="D290" s="30">
        <f t="shared" si="13"/>
        <v>24.499600000000004</v>
      </c>
      <c r="E290" s="30">
        <v>0.55495</v>
      </c>
      <c r="F290" s="30">
        <v>2.5350300000000003</v>
      </c>
      <c r="G290" s="30">
        <v>2.86372</v>
      </c>
      <c r="H290" s="30">
        <v>0.42674</v>
      </c>
      <c r="I290" s="30">
        <v>0.5609500000000001</v>
      </c>
      <c r="J290" s="30">
        <v>1.179</v>
      </c>
      <c r="K290" s="30">
        <v>2.1535900000000003</v>
      </c>
      <c r="L290" s="30">
        <v>3.7731500000000002</v>
      </c>
      <c r="M290" s="30">
        <v>0.45102</v>
      </c>
      <c r="N290" s="30">
        <v>2.8670999999999998</v>
      </c>
      <c r="O290" s="30">
        <v>2.9665</v>
      </c>
      <c r="P290" s="30">
        <v>4.1678500000000005</v>
      </c>
      <c r="Q290" s="2"/>
      <c r="R290" s="23"/>
      <c r="S290" s="23"/>
    </row>
    <row r="291" spans="2:19" ht="12" customHeight="1">
      <c r="B291" s="9"/>
      <c r="C291" s="10" t="s">
        <v>82</v>
      </c>
      <c r="D291" s="30">
        <f t="shared" si="13"/>
        <v>0.0519</v>
      </c>
      <c r="E291" s="30">
        <v>0</v>
      </c>
      <c r="F291" s="30">
        <v>0</v>
      </c>
      <c r="G291" s="30">
        <v>0</v>
      </c>
      <c r="H291" s="30">
        <v>0</v>
      </c>
      <c r="I291" s="30">
        <v>0.0519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2"/>
      <c r="R291" s="23"/>
      <c r="S291" s="23"/>
    </row>
    <row r="292" spans="2:19" ht="12" customHeight="1">
      <c r="B292" s="9"/>
      <c r="C292" s="10" t="s">
        <v>134</v>
      </c>
      <c r="D292" s="30">
        <f t="shared" si="13"/>
        <v>0.1574</v>
      </c>
      <c r="E292" s="30">
        <v>0</v>
      </c>
      <c r="F292" s="30">
        <v>0</v>
      </c>
      <c r="G292" s="30">
        <v>0</v>
      </c>
      <c r="H292" s="30">
        <v>0.062</v>
      </c>
      <c r="I292" s="30">
        <v>0</v>
      </c>
      <c r="J292" s="30">
        <v>0.09540000000000001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2"/>
      <c r="R292" s="23"/>
      <c r="S292" s="23"/>
    </row>
    <row r="293" spans="2:19" ht="12" customHeight="1">
      <c r="B293" s="9"/>
      <c r="C293" s="10" t="s">
        <v>75</v>
      </c>
      <c r="D293" s="30">
        <f t="shared" si="13"/>
        <v>73.8384</v>
      </c>
      <c r="E293" s="30">
        <v>6.98392</v>
      </c>
      <c r="F293" s="30">
        <v>2.11298</v>
      </c>
      <c r="G293" s="30">
        <v>5.35082</v>
      </c>
      <c r="H293" s="30">
        <v>7.41665</v>
      </c>
      <c r="I293" s="30">
        <v>4.46871</v>
      </c>
      <c r="J293" s="30">
        <v>10.20241</v>
      </c>
      <c r="K293" s="30">
        <v>6.06807</v>
      </c>
      <c r="L293" s="30">
        <v>6.66209</v>
      </c>
      <c r="M293" s="30">
        <v>5.6275900000000005</v>
      </c>
      <c r="N293" s="30">
        <v>2.33512</v>
      </c>
      <c r="O293" s="30">
        <v>7.68329</v>
      </c>
      <c r="P293" s="30">
        <v>8.92675</v>
      </c>
      <c r="Q293" s="2"/>
      <c r="R293" s="23"/>
      <c r="S293" s="23"/>
    </row>
    <row r="294" spans="2:19" ht="12" customHeight="1">
      <c r="B294" s="9"/>
      <c r="C294" s="10" t="s">
        <v>125</v>
      </c>
      <c r="D294" s="30">
        <f t="shared" si="13"/>
        <v>0.08586</v>
      </c>
      <c r="E294" s="30">
        <v>0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0.005</v>
      </c>
      <c r="L294" s="30">
        <v>0</v>
      </c>
      <c r="M294" s="30">
        <v>0.02316</v>
      </c>
      <c r="N294" s="30">
        <v>0.033100000000000004</v>
      </c>
      <c r="O294" s="30">
        <v>0.0246</v>
      </c>
      <c r="P294" s="30">
        <v>0</v>
      </c>
      <c r="Q294" s="2"/>
      <c r="R294" s="23"/>
      <c r="S294" s="23"/>
    </row>
    <row r="295" spans="2:19" ht="12" customHeight="1">
      <c r="B295" s="9"/>
      <c r="C295" s="10" t="s">
        <v>98</v>
      </c>
      <c r="D295" s="30">
        <f t="shared" si="13"/>
        <v>0.025330000000000002</v>
      </c>
      <c r="E295" s="30">
        <v>0.00273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0.022600000000000002</v>
      </c>
      <c r="O295" s="30">
        <v>0</v>
      </c>
      <c r="P295" s="30">
        <v>0</v>
      </c>
      <c r="Q295" s="2"/>
      <c r="R295" s="23"/>
      <c r="S295" s="23"/>
    </row>
    <row r="296" spans="2:19" ht="12" customHeight="1">
      <c r="B296" s="9"/>
      <c r="C296" s="10" t="s">
        <v>120</v>
      </c>
      <c r="D296" s="30">
        <f t="shared" si="13"/>
        <v>0.54548</v>
      </c>
      <c r="E296" s="30">
        <v>0</v>
      </c>
      <c r="F296" s="30">
        <v>0.069</v>
      </c>
      <c r="G296" s="30">
        <v>0</v>
      </c>
      <c r="H296" s="30">
        <v>0</v>
      </c>
      <c r="I296" s="30">
        <v>0</v>
      </c>
      <c r="J296" s="30">
        <v>0</v>
      </c>
      <c r="K296" s="30">
        <v>0.44068</v>
      </c>
      <c r="L296" s="30">
        <v>0</v>
      </c>
      <c r="M296" s="30">
        <v>0</v>
      </c>
      <c r="N296" s="30">
        <v>0</v>
      </c>
      <c r="O296" s="30">
        <v>0.0358</v>
      </c>
      <c r="P296" s="30">
        <v>0</v>
      </c>
      <c r="Q296" s="2"/>
      <c r="R296" s="23"/>
      <c r="S296" s="23"/>
    </row>
    <row r="297" spans="2:19" ht="12" customHeight="1">
      <c r="B297" s="9"/>
      <c r="C297" s="10" t="s">
        <v>4</v>
      </c>
      <c r="D297" s="30">
        <f t="shared" si="13"/>
        <v>2.4819999999999998</v>
      </c>
      <c r="E297" s="30">
        <v>0.2331</v>
      </c>
      <c r="F297" s="30">
        <v>0.2055</v>
      </c>
      <c r="G297" s="30">
        <v>0.22286</v>
      </c>
      <c r="H297" s="30">
        <v>0.26723</v>
      </c>
      <c r="I297" s="30">
        <v>0.16686</v>
      </c>
      <c r="J297" s="30">
        <v>0.14912999999999998</v>
      </c>
      <c r="K297" s="30">
        <v>0.24752000000000002</v>
      </c>
      <c r="L297" s="30">
        <v>0.03631</v>
      </c>
      <c r="M297" s="30">
        <v>0.25694</v>
      </c>
      <c r="N297" s="30">
        <v>0.14211000000000001</v>
      </c>
      <c r="O297" s="30">
        <v>0.26750999999999997</v>
      </c>
      <c r="P297" s="30">
        <v>0.28693</v>
      </c>
      <c r="Q297" s="2"/>
      <c r="R297" s="23"/>
      <c r="S297" s="23"/>
    </row>
    <row r="298" spans="2:19" ht="12" customHeight="1">
      <c r="B298" s="9"/>
      <c r="C298" s="10" t="s">
        <v>157</v>
      </c>
      <c r="D298" s="30">
        <f t="shared" si="13"/>
        <v>0.09514</v>
      </c>
      <c r="E298" s="30">
        <v>0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0.03338</v>
      </c>
      <c r="M298" s="30">
        <v>0</v>
      </c>
      <c r="N298" s="30">
        <v>0</v>
      </c>
      <c r="O298" s="30">
        <v>0.061759999999999995</v>
      </c>
      <c r="P298" s="30">
        <v>0</v>
      </c>
      <c r="Q298" s="2"/>
      <c r="R298" s="23"/>
      <c r="S298" s="23"/>
    </row>
    <row r="299" spans="2:19" ht="12" customHeight="1">
      <c r="B299" s="9"/>
      <c r="C299" s="10" t="s">
        <v>140</v>
      </c>
      <c r="D299" s="30">
        <f t="shared" si="13"/>
        <v>0.1371</v>
      </c>
      <c r="E299" s="30">
        <v>0</v>
      </c>
      <c r="F299" s="30">
        <v>0</v>
      </c>
      <c r="G299" s="30">
        <v>0</v>
      </c>
      <c r="H299" s="30">
        <v>0</v>
      </c>
      <c r="I299" s="30">
        <v>0</v>
      </c>
      <c r="J299" s="30">
        <v>0.0979</v>
      </c>
      <c r="K299" s="30">
        <v>0</v>
      </c>
      <c r="L299" s="30">
        <v>0</v>
      </c>
      <c r="M299" s="30">
        <v>0.039200000000000006</v>
      </c>
      <c r="N299" s="30">
        <v>0</v>
      </c>
      <c r="O299" s="30">
        <v>0</v>
      </c>
      <c r="P299" s="30">
        <v>0</v>
      </c>
      <c r="Q299" s="2"/>
      <c r="R299" s="23"/>
      <c r="S299" s="23"/>
    </row>
    <row r="300" spans="2:19" ht="12" customHeight="1">
      <c r="B300" s="9"/>
      <c r="C300" s="10" t="s">
        <v>5</v>
      </c>
      <c r="D300" s="30">
        <f t="shared" si="13"/>
        <v>0.003</v>
      </c>
      <c r="E300" s="30">
        <v>0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0.003</v>
      </c>
      <c r="P300" s="30">
        <v>0</v>
      </c>
      <c r="Q300" s="2"/>
      <c r="R300" s="23"/>
      <c r="S300" s="23"/>
    </row>
    <row r="301" spans="2:19" ht="12" customHeight="1">
      <c r="B301" s="9"/>
      <c r="C301" s="10" t="s">
        <v>164</v>
      </c>
      <c r="D301" s="30">
        <f t="shared" si="13"/>
        <v>1.1090600000000002</v>
      </c>
      <c r="E301" s="30">
        <v>0</v>
      </c>
      <c r="F301" s="30">
        <v>0</v>
      </c>
      <c r="G301" s="30">
        <v>0</v>
      </c>
      <c r="H301" s="30">
        <v>0</v>
      </c>
      <c r="I301" s="30">
        <v>0</v>
      </c>
      <c r="J301" s="30">
        <v>0.02551</v>
      </c>
      <c r="K301" s="30">
        <v>0</v>
      </c>
      <c r="L301" s="30">
        <v>0.046049999999999994</v>
      </c>
      <c r="M301" s="30">
        <v>0</v>
      </c>
      <c r="N301" s="30">
        <v>1.0055</v>
      </c>
      <c r="O301" s="30">
        <v>0.032</v>
      </c>
      <c r="P301" s="30">
        <v>0</v>
      </c>
      <c r="Q301" s="2"/>
      <c r="R301" s="23"/>
      <c r="S301" s="23"/>
    </row>
    <row r="302" spans="2:19" ht="12" customHeight="1">
      <c r="B302" s="9"/>
      <c r="C302" s="10" t="s">
        <v>167</v>
      </c>
      <c r="D302" s="30">
        <f t="shared" si="13"/>
        <v>0.74088</v>
      </c>
      <c r="E302" s="30">
        <v>0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0.15858</v>
      </c>
      <c r="M302" s="30">
        <v>0</v>
      </c>
      <c r="N302" s="30">
        <v>0.5822999999999999</v>
      </c>
      <c r="O302" s="30">
        <v>0</v>
      </c>
      <c r="P302" s="30">
        <v>0</v>
      </c>
      <c r="Q302" s="2"/>
      <c r="R302" s="23"/>
      <c r="S302" s="23"/>
    </row>
    <row r="303" spans="2:19" ht="12" customHeight="1">
      <c r="B303" s="9"/>
      <c r="C303" s="10" t="s">
        <v>6</v>
      </c>
      <c r="D303" s="30">
        <f t="shared" si="13"/>
        <v>35.81519</v>
      </c>
      <c r="E303" s="30">
        <v>0.4</v>
      </c>
      <c r="F303" s="30">
        <v>0.17886000000000002</v>
      </c>
      <c r="G303" s="30">
        <v>0.16579</v>
      </c>
      <c r="H303" s="30">
        <v>1.413</v>
      </c>
      <c r="I303" s="30">
        <v>7.8771</v>
      </c>
      <c r="J303" s="30">
        <v>2.9099</v>
      </c>
      <c r="K303" s="30">
        <v>0.62163</v>
      </c>
      <c r="L303" s="30">
        <v>0.8585499999999999</v>
      </c>
      <c r="M303" s="30">
        <v>6.809</v>
      </c>
      <c r="N303" s="30">
        <v>3.42352</v>
      </c>
      <c r="O303" s="30">
        <v>1.261</v>
      </c>
      <c r="P303" s="30">
        <v>9.896840000000001</v>
      </c>
      <c r="Q303" s="2"/>
      <c r="R303" s="23"/>
      <c r="S303" s="23"/>
    </row>
    <row r="304" spans="2:19" ht="12" customHeight="1">
      <c r="B304" s="9"/>
      <c r="C304" s="10" t="s">
        <v>7</v>
      </c>
      <c r="D304" s="30">
        <f t="shared" si="13"/>
        <v>1080.13389</v>
      </c>
      <c r="E304" s="30">
        <v>48.70293</v>
      </c>
      <c r="F304" s="30">
        <v>78.75802</v>
      </c>
      <c r="G304" s="30">
        <v>84.74273</v>
      </c>
      <c r="H304" s="30">
        <v>72.79622</v>
      </c>
      <c r="I304" s="30">
        <v>86.23835000000001</v>
      </c>
      <c r="J304" s="30">
        <v>89.57879</v>
      </c>
      <c r="K304" s="30">
        <v>109.33558000000001</v>
      </c>
      <c r="L304" s="30">
        <v>86.30194</v>
      </c>
      <c r="M304" s="30">
        <v>122.05414999999999</v>
      </c>
      <c r="N304" s="30">
        <v>105.22247999999999</v>
      </c>
      <c r="O304" s="30">
        <v>113.0638</v>
      </c>
      <c r="P304" s="30">
        <v>83.3389</v>
      </c>
      <c r="Q304" s="2"/>
      <c r="R304" s="23"/>
      <c r="S304" s="23"/>
    </row>
    <row r="305" spans="2:19" ht="12" customHeight="1">
      <c r="B305" s="9"/>
      <c r="C305" s="10" t="s">
        <v>8</v>
      </c>
      <c r="D305" s="30">
        <f t="shared" si="13"/>
        <v>0.03749</v>
      </c>
      <c r="E305" s="30">
        <v>0</v>
      </c>
      <c r="F305" s="30">
        <v>0</v>
      </c>
      <c r="G305" s="30">
        <v>0</v>
      </c>
      <c r="H305" s="30">
        <v>0</v>
      </c>
      <c r="I305" s="30">
        <v>0.03749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2"/>
      <c r="R305" s="23"/>
      <c r="S305" s="23"/>
    </row>
    <row r="306" spans="2:19" ht="12" customHeight="1">
      <c r="B306" s="9"/>
      <c r="C306" s="10" t="s">
        <v>103</v>
      </c>
      <c r="D306" s="30">
        <f t="shared" si="13"/>
        <v>0.24203999999999998</v>
      </c>
      <c r="E306" s="30">
        <v>0</v>
      </c>
      <c r="F306" s="30">
        <v>0</v>
      </c>
      <c r="G306" s="30">
        <v>0</v>
      </c>
      <c r="H306" s="30">
        <v>0.07878</v>
      </c>
      <c r="I306" s="30">
        <v>0</v>
      </c>
      <c r="J306" s="30">
        <v>0</v>
      </c>
      <c r="K306" s="30">
        <v>0.16326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2"/>
      <c r="R306" s="23"/>
      <c r="S306" s="23"/>
    </row>
    <row r="307" spans="2:19" ht="12" customHeight="1">
      <c r="B307" s="9"/>
      <c r="C307" s="10" t="s">
        <v>9</v>
      </c>
      <c r="D307" s="30">
        <f t="shared" si="13"/>
        <v>0.1441</v>
      </c>
      <c r="E307" s="30">
        <v>0</v>
      </c>
      <c r="F307" s="30">
        <v>0.0031</v>
      </c>
      <c r="G307" s="30">
        <v>0.05</v>
      </c>
      <c r="H307" s="30">
        <v>0.041</v>
      </c>
      <c r="I307" s="30">
        <v>0</v>
      </c>
      <c r="J307" s="30">
        <v>0</v>
      </c>
      <c r="K307" s="30">
        <v>0</v>
      </c>
      <c r="L307" s="30">
        <v>0</v>
      </c>
      <c r="M307" s="30">
        <v>0.05</v>
      </c>
      <c r="N307" s="30">
        <v>0</v>
      </c>
      <c r="O307" s="30">
        <v>0</v>
      </c>
      <c r="P307" s="30">
        <v>0</v>
      </c>
      <c r="Q307" s="2"/>
      <c r="R307" s="23"/>
      <c r="S307" s="23"/>
    </row>
    <row r="308" spans="2:19" ht="12" customHeight="1">
      <c r="B308" s="9"/>
      <c r="C308" s="10" t="s">
        <v>76</v>
      </c>
      <c r="D308" s="30">
        <f t="shared" si="13"/>
        <v>0.59746</v>
      </c>
      <c r="E308" s="30">
        <v>0</v>
      </c>
      <c r="F308" s="30">
        <v>0</v>
      </c>
      <c r="G308" s="30">
        <v>0</v>
      </c>
      <c r="H308" s="30">
        <v>0</v>
      </c>
      <c r="I308" s="30">
        <v>0.020300000000000002</v>
      </c>
      <c r="J308" s="30">
        <v>0</v>
      </c>
      <c r="K308" s="30">
        <v>0.57716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2"/>
      <c r="R308" s="23"/>
      <c r="S308" s="23"/>
    </row>
    <row r="309" spans="2:19" ht="11.25" customHeight="1">
      <c r="B309" s="9"/>
      <c r="C309" s="10" t="s">
        <v>10</v>
      </c>
      <c r="D309" s="30">
        <f t="shared" si="13"/>
        <v>0.003</v>
      </c>
      <c r="E309" s="30">
        <v>0</v>
      </c>
      <c r="F309" s="30">
        <v>0.003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2"/>
      <c r="R309" s="23"/>
      <c r="S309" s="23"/>
    </row>
    <row r="310" spans="2:19" ht="12" customHeight="1">
      <c r="B310" s="9"/>
      <c r="C310" s="10" t="s">
        <v>93</v>
      </c>
      <c r="D310" s="30">
        <f t="shared" si="13"/>
        <v>0.6761499999999999</v>
      </c>
      <c r="E310" s="30">
        <v>0</v>
      </c>
      <c r="F310" s="30">
        <v>0</v>
      </c>
      <c r="G310" s="30">
        <v>0</v>
      </c>
      <c r="H310" s="30">
        <v>0</v>
      </c>
      <c r="I310" s="30">
        <v>0.003</v>
      </c>
      <c r="J310" s="30">
        <v>0.08485</v>
      </c>
      <c r="K310" s="30">
        <v>0</v>
      </c>
      <c r="L310" s="30">
        <v>0</v>
      </c>
      <c r="M310" s="30">
        <v>0.3473</v>
      </c>
      <c r="N310" s="30">
        <v>0</v>
      </c>
      <c r="O310" s="30">
        <v>0.0886</v>
      </c>
      <c r="P310" s="30">
        <v>0.1524</v>
      </c>
      <c r="Q310" s="2"/>
      <c r="R310" s="23"/>
      <c r="S310" s="23"/>
    </row>
    <row r="311" spans="2:19" ht="12" customHeight="1">
      <c r="B311" s="9"/>
      <c r="C311" s="10" t="s">
        <v>135</v>
      </c>
      <c r="D311" s="30">
        <f t="shared" si="13"/>
        <v>0.1426</v>
      </c>
      <c r="E311" s="30">
        <v>0</v>
      </c>
      <c r="F311" s="30">
        <v>0</v>
      </c>
      <c r="G311" s="30">
        <v>0</v>
      </c>
      <c r="H311" s="30">
        <v>0.06409999999999999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0.0785</v>
      </c>
      <c r="P311" s="30">
        <v>0</v>
      </c>
      <c r="Q311" s="2"/>
      <c r="R311" s="23"/>
      <c r="S311" s="23"/>
    </row>
    <row r="312" spans="2:19" ht="12" customHeight="1">
      <c r="B312" s="9"/>
      <c r="C312" s="10" t="s">
        <v>160</v>
      </c>
      <c r="D312" s="30">
        <f t="shared" si="13"/>
        <v>0.0683</v>
      </c>
      <c r="E312" s="30">
        <v>0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0.0683</v>
      </c>
      <c r="N312" s="30">
        <v>0</v>
      </c>
      <c r="O312" s="30">
        <v>0</v>
      </c>
      <c r="P312" s="30">
        <v>0</v>
      </c>
      <c r="Q312" s="2"/>
      <c r="R312" s="23"/>
      <c r="S312" s="23"/>
    </row>
    <row r="313" spans="2:19" ht="12" customHeight="1">
      <c r="B313" s="9"/>
      <c r="C313" s="10" t="s">
        <v>121</v>
      </c>
      <c r="D313" s="30">
        <f t="shared" si="13"/>
        <v>0.0725</v>
      </c>
      <c r="E313" s="30">
        <v>0</v>
      </c>
      <c r="F313" s="30">
        <v>0.0697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0.0028</v>
      </c>
      <c r="P313" s="30">
        <v>0</v>
      </c>
      <c r="Q313" s="2"/>
      <c r="R313" s="23"/>
      <c r="S313" s="23"/>
    </row>
    <row r="314" spans="2:19" ht="12" customHeight="1">
      <c r="B314" s="9"/>
      <c r="C314" s="10" t="s">
        <v>16</v>
      </c>
      <c r="D314" s="30">
        <f t="shared" si="13"/>
        <v>0.028</v>
      </c>
      <c r="E314" s="30">
        <v>0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0.028</v>
      </c>
      <c r="O314" s="30">
        <v>0</v>
      </c>
      <c r="P314" s="30">
        <v>0</v>
      </c>
      <c r="Q314" s="2"/>
      <c r="R314" s="23"/>
      <c r="S314" s="23"/>
    </row>
    <row r="315" spans="2:19" ht="12" customHeight="1">
      <c r="B315" s="9"/>
      <c r="C315" s="10" t="s">
        <v>127</v>
      </c>
      <c r="D315" s="30">
        <f t="shared" si="13"/>
        <v>1.66564</v>
      </c>
      <c r="E315" s="30">
        <v>0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1.66564</v>
      </c>
      <c r="O315" s="30">
        <v>0</v>
      </c>
      <c r="P315" s="30">
        <v>0</v>
      </c>
      <c r="Q315" s="2"/>
      <c r="R315" s="23"/>
      <c r="S315" s="23"/>
    </row>
    <row r="316" spans="2:19" ht="12" customHeight="1">
      <c r="B316" s="9"/>
      <c r="C316" s="10" t="s">
        <v>122</v>
      </c>
      <c r="D316" s="30">
        <f t="shared" si="13"/>
        <v>0.043840000000000004</v>
      </c>
      <c r="E316" s="30">
        <v>0</v>
      </c>
      <c r="F316" s="30">
        <v>0.01884</v>
      </c>
      <c r="G316" s="30">
        <v>0</v>
      </c>
      <c r="H316" s="30">
        <v>0</v>
      </c>
      <c r="I316" s="30">
        <v>0</v>
      </c>
      <c r="J316" s="30">
        <v>0</v>
      </c>
      <c r="K316" s="30">
        <v>0.025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2"/>
      <c r="R316" s="23"/>
      <c r="S316" s="23"/>
    </row>
    <row r="317" spans="2:19" ht="12" customHeight="1">
      <c r="B317" s="9"/>
      <c r="C317" s="10" t="s">
        <v>130</v>
      </c>
      <c r="D317" s="30">
        <f t="shared" si="13"/>
        <v>1.5784700000000003</v>
      </c>
      <c r="E317" s="30">
        <v>0</v>
      </c>
      <c r="F317" s="30">
        <v>0</v>
      </c>
      <c r="G317" s="30">
        <v>0.45530000000000004</v>
      </c>
      <c r="H317" s="30">
        <v>0</v>
      </c>
      <c r="I317" s="30">
        <v>0</v>
      </c>
      <c r="J317" s="30">
        <v>0.1467</v>
      </c>
      <c r="K317" s="30">
        <v>0</v>
      </c>
      <c r="L317" s="30">
        <v>0.5889500000000001</v>
      </c>
      <c r="M317" s="30">
        <v>0</v>
      </c>
      <c r="N317" s="30">
        <v>0.122</v>
      </c>
      <c r="O317" s="30">
        <v>0.081</v>
      </c>
      <c r="P317" s="30">
        <v>0.18452000000000002</v>
      </c>
      <c r="Q317" s="2"/>
      <c r="R317" s="23"/>
      <c r="S317" s="23"/>
    </row>
    <row r="318" spans="2:19" ht="12" customHeight="1">
      <c r="B318" s="9"/>
      <c r="C318" s="10" t="s">
        <v>11</v>
      </c>
      <c r="D318" s="30">
        <f t="shared" si="13"/>
        <v>0.44774</v>
      </c>
      <c r="E318" s="30">
        <v>0</v>
      </c>
      <c r="F318" s="30">
        <v>0</v>
      </c>
      <c r="G318" s="30">
        <v>0.3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0.09656</v>
      </c>
      <c r="N318" s="30">
        <v>0.051179999999999996</v>
      </c>
      <c r="O318" s="30">
        <v>0</v>
      </c>
      <c r="P318" s="30">
        <v>0</v>
      </c>
      <c r="Q318" s="2"/>
      <c r="R318" s="23"/>
      <c r="S318" s="23"/>
    </row>
    <row r="319" spans="2:19" ht="12" customHeight="1">
      <c r="B319" s="9"/>
      <c r="C319" s="10" t="s">
        <v>12</v>
      </c>
      <c r="D319" s="30">
        <f t="shared" si="13"/>
        <v>2.9057899999999997</v>
      </c>
      <c r="E319" s="30">
        <v>0</v>
      </c>
      <c r="F319" s="30">
        <v>0</v>
      </c>
      <c r="G319" s="30">
        <v>0</v>
      </c>
      <c r="H319" s="30">
        <v>0.2521</v>
      </c>
      <c r="I319" s="30">
        <v>0</v>
      </c>
      <c r="J319" s="30">
        <v>0.4804</v>
      </c>
      <c r="K319" s="30">
        <v>0.4541</v>
      </c>
      <c r="L319" s="30">
        <v>0.48760000000000003</v>
      </c>
      <c r="M319" s="30">
        <v>0.6353</v>
      </c>
      <c r="N319" s="30">
        <v>0</v>
      </c>
      <c r="O319" s="30">
        <v>0.59629</v>
      </c>
      <c r="P319" s="30">
        <v>0</v>
      </c>
      <c r="Q319" s="2"/>
      <c r="R319" s="23"/>
      <c r="S319" s="23"/>
    </row>
    <row r="320" spans="2:19" ht="12" customHeight="1">
      <c r="B320" s="9"/>
      <c r="C320" s="10" t="s">
        <v>91</v>
      </c>
      <c r="D320" s="30">
        <f t="shared" si="13"/>
        <v>0.18718</v>
      </c>
      <c r="E320" s="30">
        <v>0</v>
      </c>
      <c r="F320" s="30">
        <v>0</v>
      </c>
      <c r="G320" s="30">
        <v>0.1077</v>
      </c>
      <c r="H320" s="30">
        <v>0.027</v>
      </c>
      <c r="I320" s="30">
        <v>0</v>
      </c>
      <c r="J320" s="30">
        <v>0.05248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2"/>
      <c r="R320" s="23"/>
      <c r="S320" s="23"/>
    </row>
    <row r="321" spans="2:19" ht="12" customHeight="1">
      <c r="B321" s="9"/>
      <c r="C321" s="10" t="s">
        <v>84</v>
      </c>
      <c r="D321" s="30">
        <f t="shared" si="13"/>
        <v>1.1240999999999999</v>
      </c>
      <c r="E321" s="30">
        <v>0</v>
      </c>
      <c r="F321" s="30">
        <v>0</v>
      </c>
      <c r="G321" s="30">
        <v>0.3585</v>
      </c>
      <c r="H321" s="30">
        <v>0</v>
      </c>
      <c r="I321" s="30">
        <v>0</v>
      </c>
      <c r="J321" s="30">
        <v>0</v>
      </c>
      <c r="K321" s="30">
        <v>0</v>
      </c>
      <c r="L321" s="30">
        <v>0.2087</v>
      </c>
      <c r="M321" s="30">
        <v>0</v>
      </c>
      <c r="N321" s="30">
        <v>0</v>
      </c>
      <c r="O321" s="30">
        <v>0.5569</v>
      </c>
      <c r="P321" s="30">
        <v>0</v>
      </c>
      <c r="Q321" s="2"/>
      <c r="R321" s="23"/>
      <c r="S321" s="23"/>
    </row>
    <row r="322" spans="2:19" ht="12" customHeight="1">
      <c r="B322" s="9"/>
      <c r="C322" s="10" t="s">
        <v>96</v>
      </c>
      <c r="D322" s="30">
        <f t="shared" si="13"/>
        <v>0.040979999999999996</v>
      </c>
      <c r="E322" s="30">
        <v>0</v>
      </c>
      <c r="F322" s="30">
        <v>0</v>
      </c>
      <c r="G322" s="30">
        <v>0.040979999999999996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2"/>
      <c r="R322" s="23"/>
      <c r="S322" s="23"/>
    </row>
    <row r="323" spans="2:19" ht="11.25" customHeight="1">
      <c r="B323" s="9"/>
      <c r="C323" s="10" t="s">
        <v>86</v>
      </c>
      <c r="D323" s="30">
        <f t="shared" si="13"/>
        <v>4.98849</v>
      </c>
      <c r="E323" s="30">
        <v>0</v>
      </c>
      <c r="F323" s="30">
        <v>0.20775</v>
      </c>
      <c r="G323" s="30">
        <v>0.6628200000000001</v>
      </c>
      <c r="H323" s="30">
        <v>0.35819999999999996</v>
      </c>
      <c r="I323" s="30">
        <v>1.48879</v>
      </c>
      <c r="J323" s="30">
        <v>0.3073</v>
      </c>
      <c r="K323" s="30">
        <v>0.29369999999999996</v>
      </c>
      <c r="L323" s="30">
        <v>0</v>
      </c>
      <c r="M323" s="30">
        <v>0.4532</v>
      </c>
      <c r="N323" s="30">
        <v>0.37073</v>
      </c>
      <c r="O323" s="30">
        <v>0.1656</v>
      </c>
      <c r="P323" s="30">
        <v>0.6804</v>
      </c>
      <c r="Q323" s="2"/>
      <c r="R323" s="23"/>
      <c r="S323" s="23"/>
    </row>
    <row r="324" spans="2:19" ht="12" customHeight="1">
      <c r="B324" s="9"/>
      <c r="C324" s="10" t="s">
        <v>89</v>
      </c>
      <c r="D324" s="30">
        <f t="shared" si="13"/>
        <v>0.008400000000000001</v>
      </c>
      <c r="E324" s="30">
        <v>0</v>
      </c>
      <c r="F324" s="30">
        <v>0.008400000000000001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2"/>
      <c r="R324" s="23"/>
      <c r="S324" s="23"/>
    </row>
    <row r="325" spans="2:19" ht="12" customHeight="1">
      <c r="B325" s="9"/>
      <c r="C325" s="10" t="s">
        <v>168</v>
      </c>
      <c r="D325" s="30">
        <f t="shared" si="13"/>
        <v>0.2352</v>
      </c>
      <c r="E325" s="30">
        <v>0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0.2352</v>
      </c>
      <c r="P325" s="30">
        <v>0</v>
      </c>
      <c r="Q325" s="2"/>
      <c r="R325" s="23"/>
      <c r="S325" s="23"/>
    </row>
    <row r="326" spans="2:19" ht="12" customHeight="1">
      <c r="B326" s="9"/>
      <c r="C326" s="10" t="s">
        <v>99</v>
      </c>
      <c r="D326" s="30">
        <f t="shared" si="13"/>
        <v>0.28874</v>
      </c>
      <c r="E326" s="30">
        <v>0</v>
      </c>
      <c r="F326" s="30">
        <v>0</v>
      </c>
      <c r="G326" s="30">
        <v>0.03476</v>
      </c>
      <c r="H326" s="30">
        <v>0</v>
      </c>
      <c r="I326" s="30">
        <v>0</v>
      </c>
      <c r="J326" s="30">
        <v>0</v>
      </c>
      <c r="K326" s="30">
        <v>0.02196</v>
      </c>
      <c r="L326" s="30">
        <v>0.035</v>
      </c>
      <c r="M326" s="30">
        <v>0</v>
      </c>
      <c r="N326" s="30">
        <v>0.04255</v>
      </c>
      <c r="O326" s="30">
        <v>0</v>
      </c>
      <c r="P326" s="30">
        <v>0.15447</v>
      </c>
      <c r="Q326" s="2"/>
      <c r="R326" s="23"/>
      <c r="S326" s="23"/>
    </row>
    <row r="327" spans="2:19" ht="12" customHeight="1">
      <c r="B327" s="9"/>
      <c r="C327" s="10" t="s">
        <v>150</v>
      </c>
      <c r="D327" s="30">
        <f t="shared" si="13"/>
        <v>0.056600000000000004</v>
      </c>
      <c r="E327" s="30">
        <v>0</v>
      </c>
      <c r="F327" s="30">
        <v>0</v>
      </c>
      <c r="G327" s="30">
        <v>0</v>
      </c>
      <c r="H327" s="30">
        <v>0</v>
      </c>
      <c r="I327" s="30">
        <v>0</v>
      </c>
      <c r="J327" s="30">
        <v>0.056600000000000004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2"/>
      <c r="R327" s="23"/>
      <c r="S327" s="23"/>
    </row>
    <row r="328" spans="2:19" ht="12" customHeight="1">
      <c r="B328" s="9"/>
      <c r="C328" s="10" t="s">
        <v>83</v>
      </c>
      <c r="D328" s="30">
        <f t="shared" si="13"/>
        <v>0.02255</v>
      </c>
      <c r="E328" s="30">
        <v>0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0.02255</v>
      </c>
      <c r="M328" s="30">
        <v>0</v>
      </c>
      <c r="N328" s="30">
        <v>0</v>
      </c>
      <c r="O328" s="30">
        <v>0</v>
      </c>
      <c r="P328" s="30">
        <v>0</v>
      </c>
      <c r="Q328" s="2"/>
      <c r="R328" s="23"/>
      <c r="S328" s="23"/>
    </row>
    <row r="329" spans="2:19" ht="12" customHeight="1">
      <c r="B329" s="9"/>
      <c r="C329" s="10" t="s">
        <v>78</v>
      </c>
      <c r="D329" s="30">
        <f t="shared" si="13"/>
        <v>1.22545</v>
      </c>
      <c r="E329" s="30">
        <v>0</v>
      </c>
      <c r="F329" s="30">
        <v>1.178</v>
      </c>
      <c r="G329" s="30">
        <v>0.02113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0.02632</v>
      </c>
      <c r="N329" s="30">
        <v>0</v>
      </c>
      <c r="O329" s="30">
        <v>0</v>
      </c>
      <c r="P329" s="30">
        <v>0</v>
      </c>
      <c r="Q329" s="2"/>
      <c r="R329" s="23"/>
      <c r="S329" s="23"/>
    </row>
    <row r="330" spans="2:19" ht="12" customHeight="1">
      <c r="B330" s="9"/>
      <c r="C330" s="10" t="s">
        <v>92</v>
      </c>
      <c r="D330" s="30">
        <f t="shared" si="13"/>
        <v>0.3498</v>
      </c>
      <c r="E330" s="30">
        <v>0</v>
      </c>
      <c r="F330" s="30">
        <v>0</v>
      </c>
      <c r="G330" s="30">
        <v>0</v>
      </c>
      <c r="H330" s="30">
        <v>0</v>
      </c>
      <c r="I330" s="30">
        <v>0</v>
      </c>
      <c r="J330" s="30">
        <v>0.2533</v>
      </c>
      <c r="K330" s="30">
        <v>0</v>
      </c>
      <c r="L330" s="30">
        <v>0</v>
      </c>
      <c r="M330" s="30">
        <v>0</v>
      </c>
      <c r="N330" s="30">
        <v>0.0965</v>
      </c>
      <c r="O330" s="30">
        <v>0</v>
      </c>
      <c r="P330" s="30">
        <v>0</v>
      </c>
      <c r="Q330" s="2"/>
      <c r="R330" s="23"/>
      <c r="S330" s="23"/>
    </row>
    <row r="331" spans="2:19" ht="12" customHeight="1">
      <c r="B331" s="9"/>
      <c r="C331" s="10" t="s">
        <v>13</v>
      </c>
      <c r="D331" s="30">
        <f t="shared" si="13"/>
        <v>0.065</v>
      </c>
      <c r="E331" s="30">
        <v>0</v>
      </c>
      <c r="F331" s="30">
        <v>0</v>
      </c>
      <c r="G331" s="30">
        <v>0</v>
      </c>
      <c r="H331" s="30">
        <v>0</v>
      </c>
      <c r="I331" s="30">
        <v>0</v>
      </c>
      <c r="J331" s="30">
        <v>0</v>
      </c>
      <c r="K331" s="30">
        <v>0.065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2"/>
      <c r="R331" s="23"/>
      <c r="S331" s="23"/>
    </row>
    <row r="332" spans="2:19" ht="12" customHeight="1">
      <c r="B332" s="9"/>
      <c r="C332" s="10" t="s">
        <v>14</v>
      </c>
      <c r="D332" s="30">
        <f t="shared" si="13"/>
        <v>2.60272</v>
      </c>
      <c r="E332" s="30">
        <v>0.0291</v>
      </c>
      <c r="F332" s="30">
        <v>0</v>
      </c>
      <c r="G332" s="30">
        <v>0.1758</v>
      </c>
      <c r="H332" s="30">
        <v>0.30460000000000004</v>
      </c>
      <c r="I332" s="30">
        <v>0.2779</v>
      </c>
      <c r="J332" s="30">
        <v>0.30319999999999997</v>
      </c>
      <c r="K332" s="30">
        <v>0.24359999999999998</v>
      </c>
      <c r="L332" s="30">
        <v>0.8883</v>
      </c>
      <c r="M332" s="30">
        <v>0.04772</v>
      </c>
      <c r="N332" s="30">
        <v>0.21580000000000002</v>
      </c>
      <c r="O332" s="30">
        <v>0</v>
      </c>
      <c r="P332" s="30">
        <v>0.1167</v>
      </c>
      <c r="Q332" s="2"/>
      <c r="R332" s="23"/>
      <c r="S332" s="23"/>
    </row>
    <row r="333" spans="2:19" ht="12" customHeight="1">
      <c r="B333" s="9"/>
      <c r="C333" s="10" t="s">
        <v>166</v>
      </c>
      <c r="D333" s="30">
        <f t="shared" si="13"/>
        <v>1.35397</v>
      </c>
      <c r="E333" s="30">
        <v>0</v>
      </c>
      <c r="F333" s="30">
        <v>0.095</v>
      </c>
      <c r="G333" s="30">
        <v>0</v>
      </c>
      <c r="H333" s="30">
        <v>0</v>
      </c>
      <c r="I333" s="30">
        <v>0.17628</v>
      </c>
      <c r="J333" s="30">
        <v>0</v>
      </c>
      <c r="K333" s="30">
        <v>0.31591</v>
      </c>
      <c r="L333" s="30">
        <v>0.14088</v>
      </c>
      <c r="M333" s="30">
        <v>0.43789999999999996</v>
      </c>
      <c r="N333" s="30">
        <v>0.188</v>
      </c>
      <c r="O333" s="30">
        <v>0</v>
      </c>
      <c r="P333" s="30">
        <v>0</v>
      </c>
      <c r="Q333" s="2"/>
      <c r="R333" s="23"/>
      <c r="S333" s="23"/>
    </row>
    <row r="334" spans="2:19" ht="12" customHeight="1">
      <c r="B334" s="9"/>
      <c r="C334" s="10" t="s">
        <v>90</v>
      </c>
      <c r="D334" s="30">
        <f t="shared" si="13"/>
        <v>22.21376</v>
      </c>
      <c r="E334" s="30">
        <v>0</v>
      </c>
      <c r="F334" s="30">
        <v>0</v>
      </c>
      <c r="G334" s="30">
        <v>10.41005</v>
      </c>
      <c r="H334" s="30">
        <v>0.013</v>
      </c>
      <c r="I334" s="30">
        <v>0</v>
      </c>
      <c r="J334" s="30">
        <v>0</v>
      </c>
      <c r="K334" s="30">
        <v>1.2495699999999998</v>
      </c>
      <c r="L334" s="30">
        <v>0</v>
      </c>
      <c r="M334" s="30">
        <v>0</v>
      </c>
      <c r="N334" s="30">
        <v>10.541139999999999</v>
      </c>
      <c r="O334" s="30">
        <v>0</v>
      </c>
      <c r="P334" s="30">
        <v>0</v>
      </c>
      <c r="Q334" s="2"/>
      <c r="R334" s="23"/>
      <c r="S334" s="23"/>
    </row>
    <row r="335" spans="2:19" ht="12" customHeight="1">
      <c r="B335" s="9"/>
      <c r="C335" s="10" t="s">
        <v>111</v>
      </c>
      <c r="D335" s="30">
        <f t="shared" si="13"/>
        <v>0.5797599999999999</v>
      </c>
      <c r="E335" s="30">
        <v>0</v>
      </c>
      <c r="F335" s="30">
        <v>0</v>
      </c>
      <c r="G335" s="30">
        <v>0.12686</v>
      </c>
      <c r="H335" s="30">
        <v>0</v>
      </c>
      <c r="I335" s="30">
        <v>0.2068</v>
      </c>
      <c r="J335" s="30">
        <v>0.18919999999999998</v>
      </c>
      <c r="K335" s="30">
        <v>0</v>
      </c>
      <c r="L335" s="30">
        <v>0</v>
      </c>
      <c r="M335" s="30">
        <v>0.0569</v>
      </c>
      <c r="N335" s="30">
        <v>0</v>
      </c>
      <c r="O335" s="30">
        <v>0</v>
      </c>
      <c r="P335" s="30">
        <v>0</v>
      </c>
      <c r="Q335" s="2"/>
      <c r="R335" s="23"/>
      <c r="S335" s="23"/>
    </row>
    <row r="336" spans="2:19" ht="12" customHeight="1">
      <c r="B336" s="9"/>
      <c r="C336" s="10" t="s">
        <v>88</v>
      </c>
      <c r="D336" s="30">
        <f t="shared" si="13"/>
        <v>0.1</v>
      </c>
      <c r="E336" s="30">
        <v>0</v>
      </c>
      <c r="F336" s="30">
        <v>0</v>
      </c>
      <c r="G336" s="30">
        <v>0</v>
      </c>
      <c r="H336" s="30">
        <v>0</v>
      </c>
      <c r="I336" s="30">
        <v>0</v>
      </c>
      <c r="J336" s="30">
        <v>0.1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2"/>
      <c r="R336" s="23"/>
      <c r="S336" s="23"/>
    </row>
    <row r="337" spans="2:19" ht="12" customHeight="1">
      <c r="B337" s="9"/>
      <c r="C337" s="10" t="s">
        <v>107</v>
      </c>
      <c r="D337" s="30">
        <f t="shared" si="13"/>
        <v>1.77867</v>
      </c>
      <c r="E337" s="30">
        <v>1.09825</v>
      </c>
      <c r="F337" s="30">
        <v>0</v>
      </c>
      <c r="G337" s="30">
        <v>0</v>
      </c>
      <c r="H337" s="30">
        <v>0.13412000000000002</v>
      </c>
      <c r="I337" s="30">
        <v>0</v>
      </c>
      <c r="J337" s="30">
        <v>0.5463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2"/>
      <c r="R337" s="23"/>
      <c r="S337" s="23"/>
    </row>
    <row r="338" spans="2:19" ht="12" customHeight="1">
      <c r="B338" s="9"/>
      <c r="C338" s="10" t="s">
        <v>109</v>
      </c>
      <c r="D338" s="30">
        <f t="shared" si="13"/>
        <v>0.47539</v>
      </c>
      <c r="E338" s="30">
        <v>0</v>
      </c>
      <c r="F338" s="30">
        <v>0</v>
      </c>
      <c r="G338" s="30">
        <v>0</v>
      </c>
      <c r="H338" s="30">
        <v>0.07128</v>
      </c>
      <c r="I338" s="30">
        <v>0</v>
      </c>
      <c r="J338" s="30">
        <v>0</v>
      </c>
      <c r="K338" s="30">
        <v>0.18156</v>
      </c>
      <c r="L338" s="30">
        <v>0</v>
      </c>
      <c r="M338" s="30">
        <v>0</v>
      </c>
      <c r="N338" s="30">
        <v>0</v>
      </c>
      <c r="O338" s="30">
        <v>0</v>
      </c>
      <c r="P338" s="30">
        <v>0.22255</v>
      </c>
      <c r="Q338" s="2"/>
      <c r="R338" s="23"/>
      <c r="S338" s="23"/>
    </row>
    <row r="339" spans="2:19" ht="12" customHeight="1">
      <c r="B339" s="9"/>
      <c r="C339" s="10" t="s">
        <v>161</v>
      </c>
      <c r="D339" s="30">
        <f t="shared" si="13"/>
        <v>0.0354</v>
      </c>
      <c r="E339" s="30">
        <v>0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0.0354</v>
      </c>
      <c r="N339" s="30">
        <v>0</v>
      </c>
      <c r="O339" s="30">
        <v>0</v>
      </c>
      <c r="P339" s="30">
        <v>0</v>
      </c>
      <c r="Q339" s="2"/>
      <c r="R339" s="23"/>
      <c r="S339" s="23"/>
    </row>
    <row r="340" spans="2:19" ht="12" customHeight="1">
      <c r="B340" s="9"/>
      <c r="C340" s="10" t="s">
        <v>123</v>
      </c>
      <c r="D340" s="30">
        <f t="shared" si="13"/>
        <v>0.14962</v>
      </c>
      <c r="E340" s="30">
        <v>0</v>
      </c>
      <c r="F340" s="30">
        <v>0.002</v>
      </c>
      <c r="G340" s="30">
        <v>0.06019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0.027</v>
      </c>
      <c r="N340" s="30">
        <v>0</v>
      </c>
      <c r="O340" s="30">
        <v>0</v>
      </c>
      <c r="P340" s="30">
        <v>0.06043</v>
      </c>
      <c r="Q340" s="2"/>
      <c r="R340" s="23"/>
      <c r="S340" s="23"/>
    </row>
    <row r="341" spans="2:19" ht="12" customHeight="1">
      <c r="B341" s="9"/>
      <c r="C341" s="10" t="s">
        <v>124</v>
      </c>
      <c r="D341" s="30">
        <f t="shared" si="13"/>
        <v>0.29034000000000004</v>
      </c>
      <c r="E341" s="30">
        <v>0</v>
      </c>
      <c r="F341" s="30">
        <v>0.18386000000000002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0.10648</v>
      </c>
      <c r="N341" s="30">
        <v>0</v>
      </c>
      <c r="O341" s="30">
        <v>0</v>
      </c>
      <c r="P341" s="30">
        <v>0</v>
      </c>
      <c r="Q341" s="2"/>
      <c r="R341" s="23"/>
      <c r="S341" s="23"/>
    </row>
    <row r="342" spans="2:19" ht="12" customHeight="1">
      <c r="B342" s="9"/>
      <c r="C342" s="10" t="s">
        <v>15</v>
      </c>
      <c r="D342" s="30">
        <f t="shared" si="13"/>
        <v>2.00944</v>
      </c>
      <c r="E342" s="30">
        <v>0</v>
      </c>
      <c r="F342" s="30">
        <v>0</v>
      </c>
      <c r="G342" s="30">
        <v>0.1845</v>
      </c>
      <c r="H342" s="30">
        <v>0.12440000000000001</v>
      </c>
      <c r="I342" s="30">
        <v>0.06508</v>
      </c>
      <c r="J342" s="30">
        <v>0.159</v>
      </c>
      <c r="K342" s="30">
        <v>0.21416</v>
      </c>
      <c r="L342" s="30">
        <v>0.04808</v>
      </c>
      <c r="M342" s="30">
        <v>0</v>
      </c>
      <c r="N342" s="30">
        <v>0.88842</v>
      </c>
      <c r="O342" s="30">
        <v>0.0424</v>
      </c>
      <c r="P342" s="30">
        <v>0.2834</v>
      </c>
      <c r="Q342" s="2"/>
      <c r="R342" s="23"/>
      <c r="S342" s="23"/>
    </row>
    <row r="343" spans="2:19" ht="12" customHeight="1">
      <c r="B343" s="9"/>
      <c r="C343" s="10" t="s">
        <v>101</v>
      </c>
      <c r="D343" s="30">
        <f t="shared" si="13"/>
        <v>14.85198</v>
      </c>
      <c r="E343" s="30">
        <v>0.76864</v>
      </c>
      <c r="F343" s="30">
        <v>1.3797000000000001</v>
      </c>
      <c r="G343" s="30">
        <v>0.16053</v>
      </c>
      <c r="H343" s="30">
        <v>1.83923</v>
      </c>
      <c r="I343" s="30">
        <v>0.55965</v>
      </c>
      <c r="J343" s="30">
        <v>0.49678</v>
      </c>
      <c r="K343" s="30">
        <v>1.76</v>
      </c>
      <c r="L343" s="30">
        <v>2.81343</v>
      </c>
      <c r="M343" s="30">
        <v>0.27409</v>
      </c>
      <c r="N343" s="30">
        <v>1.6415</v>
      </c>
      <c r="O343" s="30">
        <v>2.3048699999999998</v>
      </c>
      <c r="P343" s="30">
        <v>0.85356</v>
      </c>
      <c r="Q343" s="2"/>
      <c r="R343" s="23"/>
      <c r="S343" s="23"/>
    </row>
    <row r="344" spans="2:19" ht="12.75">
      <c r="B344" s="9"/>
      <c r="C344" s="10" t="s">
        <v>87</v>
      </c>
      <c r="D344" s="30">
        <f t="shared" si="13"/>
        <v>0.07759999999999999</v>
      </c>
      <c r="E344" s="30">
        <v>0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0.07759999999999999</v>
      </c>
      <c r="N344" s="30">
        <v>0</v>
      </c>
      <c r="O344" s="30">
        <v>0</v>
      </c>
      <c r="P344" s="30">
        <v>0</v>
      </c>
      <c r="Q344" s="2"/>
      <c r="R344" s="23"/>
      <c r="S344" s="23"/>
    </row>
    <row r="345" spans="2:19" ht="12.75">
      <c r="B345" s="9"/>
      <c r="C345" s="10" t="s">
        <v>138</v>
      </c>
      <c r="D345" s="30">
        <f t="shared" si="13"/>
        <v>0.6555</v>
      </c>
      <c r="E345" s="30">
        <v>0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0.2505</v>
      </c>
      <c r="P345" s="30">
        <v>0.405</v>
      </c>
      <c r="Q345" s="2"/>
      <c r="R345" s="23"/>
      <c r="S345" s="23"/>
    </row>
    <row r="346" spans="2:19" ht="12.75">
      <c r="B346" s="9"/>
      <c r="C346" s="10" t="s">
        <v>172</v>
      </c>
      <c r="D346" s="30">
        <f>SUM(E346:P346)</f>
        <v>0.09661</v>
      </c>
      <c r="E346" s="30">
        <v>0</v>
      </c>
      <c r="F346" s="30">
        <v>0</v>
      </c>
      <c r="G346" s="30">
        <v>0.09661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2"/>
      <c r="R346" s="23"/>
      <c r="S346" s="23"/>
    </row>
    <row r="347" spans="2:19" ht="12.75">
      <c r="B347" s="9"/>
      <c r="C347" s="9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2"/>
      <c r="R347" s="23"/>
      <c r="S347" s="23"/>
    </row>
    <row r="348" spans="2:19" ht="12.75">
      <c r="B348" s="7" t="s">
        <v>69</v>
      </c>
      <c r="C348" s="8" t="s">
        <v>70</v>
      </c>
      <c r="D348" s="11">
        <f>SUM(E348:P348)</f>
        <v>84533.39906000001</v>
      </c>
      <c r="E348" s="11">
        <f aca="true" t="shared" si="23" ref="E348:P348">SUM(E349:E356)</f>
        <v>518.0014199999999</v>
      </c>
      <c r="F348" s="11">
        <f t="shared" si="23"/>
        <v>17884.29228</v>
      </c>
      <c r="G348" s="11">
        <f t="shared" si="23"/>
        <v>15478.38434</v>
      </c>
      <c r="H348" s="11">
        <f t="shared" si="23"/>
        <v>575.6868200000001</v>
      </c>
      <c r="I348" s="11">
        <f t="shared" si="23"/>
        <v>18625.391580000003</v>
      </c>
      <c r="J348" s="11">
        <f t="shared" si="23"/>
        <v>608.80558</v>
      </c>
      <c r="K348" s="11">
        <f t="shared" si="23"/>
        <v>419.9423</v>
      </c>
      <c r="L348" s="11">
        <f t="shared" si="23"/>
        <v>14051.367209999999</v>
      </c>
      <c r="M348" s="11">
        <f t="shared" si="23"/>
        <v>730.13035</v>
      </c>
      <c r="N348" s="11">
        <f t="shared" si="23"/>
        <v>893.8164299999999</v>
      </c>
      <c r="O348" s="11">
        <f t="shared" si="23"/>
        <v>13871.08054</v>
      </c>
      <c r="P348" s="11">
        <f t="shared" si="23"/>
        <v>876.50021</v>
      </c>
      <c r="Q348" s="2"/>
      <c r="R348" s="23"/>
      <c r="S348" s="23"/>
    </row>
    <row r="349" spans="2:19" ht="12.75">
      <c r="B349" s="9"/>
      <c r="C349" s="10" t="s">
        <v>77</v>
      </c>
      <c r="D349" s="30">
        <f aca="true" t="shared" si="24" ref="D349:D406">SUM(E349:P349)</f>
        <v>0.0015</v>
      </c>
      <c r="E349" s="30">
        <v>0</v>
      </c>
      <c r="F349" s="30">
        <v>0</v>
      </c>
      <c r="G349" s="30">
        <v>0.0015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2"/>
      <c r="R349" s="23"/>
      <c r="S349" s="23"/>
    </row>
    <row r="350" spans="2:19" ht="12.75">
      <c r="B350" s="9"/>
      <c r="C350" s="10" t="s">
        <v>137</v>
      </c>
      <c r="D350" s="30">
        <f t="shared" si="24"/>
        <v>0.077</v>
      </c>
      <c r="E350" s="30">
        <v>0</v>
      </c>
      <c r="F350" s="30">
        <v>0</v>
      </c>
      <c r="G350" s="30">
        <v>0</v>
      </c>
      <c r="H350" s="30">
        <v>0</v>
      </c>
      <c r="I350" s="30">
        <v>0</v>
      </c>
      <c r="J350" s="30">
        <v>0.077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2"/>
      <c r="R350" s="23"/>
      <c r="S350" s="23"/>
    </row>
    <row r="351" spans="2:19" ht="12.75">
      <c r="B351" s="9"/>
      <c r="C351" s="10" t="s">
        <v>4</v>
      </c>
      <c r="D351" s="30">
        <f t="shared" si="24"/>
        <v>3807.9466700000003</v>
      </c>
      <c r="E351" s="30">
        <v>168.08133999999998</v>
      </c>
      <c r="F351" s="30">
        <v>256.17879999999997</v>
      </c>
      <c r="G351" s="30">
        <v>476.98958</v>
      </c>
      <c r="H351" s="30">
        <v>283.26782000000003</v>
      </c>
      <c r="I351" s="30">
        <v>728.24738</v>
      </c>
      <c r="J351" s="30">
        <v>398.71958</v>
      </c>
      <c r="K351" s="30">
        <v>108.00142</v>
      </c>
      <c r="L351" s="30">
        <v>289.42341999999996</v>
      </c>
      <c r="M351" s="30">
        <v>283.95322</v>
      </c>
      <c r="N351" s="30">
        <v>407.64624</v>
      </c>
      <c r="O351" s="30">
        <v>257.88016</v>
      </c>
      <c r="P351" s="30">
        <v>149.55771</v>
      </c>
      <c r="Q351" s="2"/>
      <c r="R351" s="23"/>
      <c r="S351" s="23"/>
    </row>
    <row r="352" spans="2:19" ht="12.75">
      <c r="B352" s="9"/>
      <c r="C352" s="10" t="s">
        <v>5</v>
      </c>
      <c r="D352" s="30">
        <f t="shared" si="24"/>
        <v>1971.91467</v>
      </c>
      <c r="E352" s="30">
        <v>99.375</v>
      </c>
      <c r="F352" s="30">
        <v>193.535</v>
      </c>
      <c r="G352" s="30">
        <v>289.007</v>
      </c>
      <c r="H352" s="30">
        <v>18.845</v>
      </c>
      <c r="I352" s="30">
        <v>452.68354</v>
      </c>
      <c r="J352" s="30">
        <v>84.019</v>
      </c>
      <c r="K352" s="30">
        <v>78.73653</v>
      </c>
      <c r="L352" s="30">
        <v>99.626</v>
      </c>
      <c r="M352" s="30">
        <v>187.67841</v>
      </c>
      <c r="N352" s="30">
        <v>231.39119</v>
      </c>
      <c r="O352" s="30">
        <v>139.672</v>
      </c>
      <c r="P352" s="30">
        <v>97.346</v>
      </c>
      <c r="Q352" s="2"/>
      <c r="R352" s="23"/>
      <c r="S352" s="23"/>
    </row>
    <row r="353" spans="2:19" ht="12.75">
      <c r="B353" s="9"/>
      <c r="C353" s="10" t="s">
        <v>7</v>
      </c>
      <c r="D353" s="30">
        <f t="shared" si="24"/>
        <v>0.002</v>
      </c>
      <c r="E353" s="30">
        <v>0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0.0005</v>
      </c>
      <c r="N353" s="30">
        <v>0</v>
      </c>
      <c r="O353" s="30">
        <v>0</v>
      </c>
      <c r="P353" s="30">
        <v>0.0015</v>
      </c>
      <c r="Q353" s="2"/>
      <c r="R353" s="23"/>
      <c r="S353" s="23"/>
    </row>
    <row r="354" spans="2:19" ht="12.75">
      <c r="B354" s="9"/>
      <c r="C354" s="10" t="s">
        <v>9</v>
      </c>
      <c r="D354" s="30">
        <f t="shared" si="24"/>
        <v>2934.28276</v>
      </c>
      <c r="E354" s="30">
        <v>208.49107999999998</v>
      </c>
      <c r="F354" s="30">
        <v>241.53351</v>
      </c>
      <c r="G354" s="30">
        <v>384.941</v>
      </c>
      <c r="H354" s="30">
        <v>207.781</v>
      </c>
      <c r="I354" s="30">
        <v>247.903</v>
      </c>
      <c r="J354" s="30">
        <v>104.004</v>
      </c>
      <c r="K354" s="30">
        <v>147.931</v>
      </c>
      <c r="L354" s="30">
        <v>266.72279</v>
      </c>
      <c r="M354" s="30">
        <v>113.994</v>
      </c>
      <c r="N354" s="30">
        <v>189.123</v>
      </c>
      <c r="O354" s="30">
        <v>236.23938</v>
      </c>
      <c r="P354" s="30">
        <v>585.619</v>
      </c>
      <c r="Q354" s="2"/>
      <c r="R354" s="23"/>
      <c r="S354" s="23"/>
    </row>
    <row r="355" spans="2:19" ht="12.75">
      <c r="B355" s="9"/>
      <c r="C355" s="10" t="s">
        <v>10</v>
      </c>
      <c r="D355" s="30">
        <f t="shared" si="24"/>
        <v>782.86946</v>
      </c>
      <c r="E355" s="30">
        <v>42.054</v>
      </c>
      <c r="F355" s="30">
        <v>61.32497</v>
      </c>
      <c r="G355" s="30">
        <v>22.35426</v>
      </c>
      <c r="H355" s="30">
        <v>43.823</v>
      </c>
      <c r="I355" s="30">
        <v>1.97766</v>
      </c>
      <c r="J355" s="30">
        <v>21.986</v>
      </c>
      <c r="K355" s="30">
        <v>85.27335000000001</v>
      </c>
      <c r="L355" s="30">
        <v>103.991</v>
      </c>
      <c r="M355" s="30">
        <v>144.50422</v>
      </c>
      <c r="N355" s="30">
        <v>65.656</v>
      </c>
      <c r="O355" s="30">
        <v>145.949</v>
      </c>
      <c r="P355" s="30">
        <v>43.976</v>
      </c>
      <c r="Q355" s="2"/>
      <c r="R355" s="23"/>
      <c r="S355" s="23"/>
    </row>
    <row r="356" spans="2:19" ht="12.75">
      <c r="B356" s="9"/>
      <c r="C356" s="10" t="s">
        <v>78</v>
      </c>
      <c r="D356" s="30">
        <f t="shared" si="24"/>
        <v>75036.30500000001</v>
      </c>
      <c r="E356" s="30">
        <v>0</v>
      </c>
      <c r="F356" s="30">
        <v>17131.72</v>
      </c>
      <c r="G356" s="30">
        <v>14305.091</v>
      </c>
      <c r="H356" s="30">
        <v>21.97</v>
      </c>
      <c r="I356" s="30">
        <v>17194.58</v>
      </c>
      <c r="J356" s="30">
        <v>0</v>
      </c>
      <c r="K356" s="30">
        <v>0</v>
      </c>
      <c r="L356" s="30">
        <v>13291.604</v>
      </c>
      <c r="M356" s="30">
        <v>0</v>
      </c>
      <c r="N356" s="30">
        <v>0</v>
      </c>
      <c r="O356" s="30">
        <v>13091.34</v>
      </c>
      <c r="P356" s="30">
        <v>0</v>
      </c>
      <c r="Q356" s="2"/>
      <c r="R356" s="23"/>
      <c r="S356" s="23"/>
    </row>
    <row r="357" spans="2:19" ht="12.75">
      <c r="B357" s="9"/>
      <c r="C357" s="9"/>
      <c r="D357" s="30"/>
      <c r="E357" s="30"/>
      <c r="F357" s="30"/>
      <c r="G357" s="27"/>
      <c r="H357" s="30"/>
      <c r="I357" s="30"/>
      <c r="J357" s="30"/>
      <c r="K357" s="30"/>
      <c r="L357" s="30"/>
      <c r="M357" s="30"/>
      <c r="N357" s="30"/>
      <c r="O357" s="30"/>
      <c r="P357" s="30"/>
      <c r="Q357" s="2"/>
      <c r="R357" s="23"/>
      <c r="S357" s="23"/>
    </row>
    <row r="358" spans="2:19" ht="12.75">
      <c r="B358" s="7" t="s">
        <v>71</v>
      </c>
      <c r="C358" s="8" t="s">
        <v>72</v>
      </c>
      <c r="D358" s="11">
        <f>SUM(E358:P358)</f>
        <v>126790.82144</v>
      </c>
      <c r="E358" s="11">
        <f>SUM(E359:E407)</f>
        <v>6910.360769999999</v>
      </c>
      <c r="F358" s="11">
        <f aca="true" t="shared" si="25" ref="F358:P358">SUM(F359:F407)</f>
        <v>8464.57768</v>
      </c>
      <c r="G358" s="11">
        <f t="shared" si="25"/>
        <v>10539.009579999998</v>
      </c>
      <c r="H358" s="11">
        <f t="shared" si="25"/>
        <v>9104.647769999998</v>
      </c>
      <c r="I358" s="11">
        <f t="shared" si="25"/>
        <v>8589.001449999998</v>
      </c>
      <c r="J358" s="11">
        <f t="shared" si="25"/>
        <v>10310.88176</v>
      </c>
      <c r="K358" s="11">
        <f t="shared" si="25"/>
        <v>12424.64795</v>
      </c>
      <c r="L358" s="11">
        <f t="shared" si="25"/>
        <v>13454.043999999998</v>
      </c>
      <c r="M358" s="11">
        <f t="shared" si="25"/>
        <v>10901.333489999999</v>
      </c>
      <c r="N358" s="11">
        <f t="shared" si="25"/>
        <v>13167.610260000001</v>
      </c>
      <c r="O358" s="11">
        <f t="shared" si="25"/>
        <v>12295.90054</v>
      </c>
      <c r="P358" s="11">
        <f t="shared" si="25"/>
        <v>10628.806190000001</v>
      </c>
      <c r="Q358" s="2"/>
      <c r="R358" s="23"/>
      <c r="S358" s="23"/>
    </row>
    <row r="359" spans="2:19" ht="12.75">
      <c r="B359" s="9"/>
      <c r="C359" s="10" t="s">
        <v>0</v>
      </c>
      <c r="D359" s="30">
        <f t="shared" si="24"/>
        <v>260.6124</v>
      </c>
      <c r="E359" s="30">
        <v>0</v>
      </c>
      <c r="F359" s="30">
        <v>0</v>
      </c>
      <c r="G359" s="30">
        <v>0</v>
      </c>
      <c r="H359" s="30">
        <v>21.27</v>
      </c>
      <c r="I359" s="30">
        <v>0</v>
      </c>
      <c r="J359" s="30">
        <v>37.89</v>
      </c>
      <c r="K359" s="30">
        <v>28.036</v>
      </c>
      <c r="L359" s="30">
        <v>21.69</v>
      </c>
      <c r="M359" s="30">
        <v>21.26</v>
      </c>
      <c r="N359" s="30">
        <v>22.776400000000002</v>
      </c>
      <c r="O359" s="30">
        <v>64.73</v>
      </c>
      <c r="P359" s="30">
        <v>42.96</v>
      </c>
      <c r="Q359" s="2"/>
      <c r="R359" s="23"/>
      <c r="S359" s="23"/>
    </row>
    <row r="360" spans="2:19" ht="12.75">
      <c r="B360" s="9"/>
      <c r="C360" s="10" t="s">
        <v>105</v>
      </c>
      <c r="D360" s="30">
        <f t="shared" si="24"/>
        <v>37.513</v>
      </c>
      <c r="E360" s="30">
        <v>12.938</v>
      </c>
      <c r="F360" s="30">
        <v>0</v>
      </c>
      <c r="G360" s="30">
        <v>0</v>
      </c>
      <c r="H360" s="30">
        <v>0</v>
      </c>
      <c r="I360" s="30">
        <v>0</v>
      </c>
      <c r="J360" s="30">
        <v>12.417</v>
      </c>
      <c r="K360" s="30">
        <v>0</v>
      </c>
      <c r="L360" s="30">
        <v>0</v>
      </c>
      <c r="M360" s="30">
        <v>0</v>
      </c>
      <c r="N360" s="30">
        <v>0</v>
      </c>
      <c r="O360" s="30">
        <v>12.158</v>
      </c>
      <c r="P360" s="30">
        <v>0</v>
      </c>
      <c r="Q360" s="2"/>
      <c r="R360" s="23"/>
      <c r="S360" s="23"/>
    </row>
    <row r="361" spans="2:19" ht="12.75">
      <c r="B361" s="9"/>
      <c r="C361" s="10" t="s">
        <v>1</v>
      </c>
      <c r="D361" s="30">
        <f t="shared" si="24"/>
        <v>271.89001</v>
      </c>
      <c r="E361" s="30">
        <v>0</v>
      </c>
      <c r="F361" s="30">
        <v>0</v>
      </c>
      <c r="G361" s="30">
        <v>9.34027</v>
      </c>
      <c r="H361" s="30">
        <v>188.05569</v>
      </c>
      <c r="I361" s="30">
        <v>58.75405</v>
      </c>
      <c r="J361" s="30">
        <v>0</v>
      </c>
      <c r="K361" s="30">
        <v>0</v>
      </c>
      <c r="L361" s="30">
        <v>0</v>
      </c>
      <c r="M361" s="30">
        <v>0</v>
      </c>
      <c r="N361" s="30">
        <v>9.082</v>
      </c>
      <c r="O361" s="30">
        <v>0</v>
      </c>
      <c r="P361" s="30">
        <v>6.658</v>
      </c>
      <c r="Q361" s="2"/>
      <c r="R361" s="23"/>
      <c r="S361" s="23"/>
    </row>
    <row r="362" spans="2:19" ht="12.75">
      <c r="B362" s="9"/>
      <c r="C362" s="10" t="s">
        <v>129</v>
      </c>
      <c r="D362" s="30">
        <f t="shared" si="24"/>
        <v>0.36021</v>
      </c>
      <c r="E362" s="30">
        <v>0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0.36021</v>
      </c>
      <c r="N362" s="30">
        <v>0</v>
      </c>
      <c r="O362" s="30">
        <v>0</v>
      </c>
      <c r="P362" s="30">
        <v>0</v>
      </c>
      <c r="Q362" s="2"/>
      <c r="R362" s="23"/>
      <c r="S362" s="23"/>
    </row>
    <row r="363" spans="2:19" ht="12.75">
      <c r="B363" s="9"/>
      <c r="C363" s="10" t="s">
        <v>77</v>
      </c>
      <c r="D363" s="30">
        <f t="shared" si="24"/>
        <v>111.26019</v>
      </c>
      <c r="E363" s="30">
        <v>0</v>
      </c>
      <c r="F363" s="30">
        <v>19.167</v>
      </c>
      <c r="G363" s="30">
        <v>18.149</v>
      </c>
      <c r="H363" s="30">
        <v>0</v>
      </c>
      <c r="I363" s="30">
        <v>0</v>
      </c>
      <c r="J363" s="30">
        <v>56.09319</v>
      </c>
      <c r="K363" s="30">
        <v>0</v>
      </c>
      <c r="L363" s="30">
        <v>0</v>
      </c>
      <c r="M363" s="30">
        <v>0</v>
      </c>
      <c r="N363" s="30">
        <v>17.851</v>
      </c>
      <c r="O363" s="30">
        <v>0</v>
      </c>
      <c r="P363" s="30">
        <v>0</v>
      </c>
      <c r="Q363" s="2"/>
      <c r="R363" s="23"/>
      <c r="S363" s="23"/>
    </row>
    <row r="364" spans="2:19" ht="12.75">
      <c r="B364" s="9"/>
      <c r="C364" s="10" t="s">
        <v>136</v>
      </c>
      <c r="D364" s="30">
        <f t="shared" si="24"/>
        <v>200</v>
      </c>
      <c r="E364" s="30">
        <v>0</v>
      </c>
      <c r="F364" s="30">
        <v>0</v>
      </c>
      <c r="G364" s="30">
        <v>0</v>
      </c>
      <c r="H364" s="30">
        <v>200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2"/>
      <c r="R364" s="23"/>
      <c r="S364" s="23"/>
    </row>
    <row r="365" spans="2:19" ht="12.75">
      <c r="B365" s="9"/>
      <c r="C365" s="10" t="s">
        <v>94</v>
      </c>
      <c r="D365" s="30">
        <f t="shared" si="24"/>
        <v>1735.585</v>
      </c>
      <c r="E365" s="30">
        <v>18.656</v>
      </c>
      <c r="F365" s="30">
        <v>75.4</v>
      </c>
      <c r="G365" s="30">
        <v>378.704</v>
      </c>
      <c r="H365" s="30">
        <v>57.132</v>
      </c>
      <c r="I365" s="30">
        <v>357.131</v>
      </c>
      <c r="J365" s="30">
        <v>225.342</v>
      </c>
      <c r="K365" s="30">
        <v>151.188</v>
      </c>
      <c r="L365" s="30">
        <v>76.507</v>
      </c>
      <c r="M365" s="30">
        <v>223.785</v>
      </c>
      <c r="N365" s="30">
        <v>171.74</v>
      </c>
      <c r="O365" s="30">
        <v>0</v>
      </c>
      <c r="P365" s="30">
        <v>0</v>
      </c>
      <c r="Q365" s="2"/>
      <c r="R365" s="23"/>
      <c r="S365" s="23"/>
    </row>
    <row r="366" spans="2:19" ht="12.75">
      <c r="B366" s="9"/>
      <c r="C366" s="10" t="s">
        <v>137</v>
      </c>
      <c r="D366" s="30">
        <f t="shared" si="24"/>
        <v>88.71000000000001</v>
      </c>
      <c r="E366" s="30">
        <v>0</v>
      </c>
      <c r="F366" s="30">
        <v>0</v>
      </c>
      <c r="G366" s="30">
        <v>0</v>
      </c>
      <c r="H366" s="30">
        <v>63.38</v>
      </c>
      <c r="I366" s="30">
        <v>0</v>
      </c>
      <c r="J366" s="30">
        <v>0</v>
      </c>
      <c r="K366" s="30">
        <v>0</v>
      </c>
      <c r="L366" s="30">
        <v>11.294</v>
      </c>
      <c r="M366" s="30">
        <v>0</v>
      </c>
      <c r="N366" s="30">
        <v>0</v>
      </c>
      <c r="O366" s="30">
        <v>14.036</v>
      </c>
      <c r="P366" s="30">
        <v>0</v>
      </c>
      <c r="Q366" s="2"/>
      <c r="R366" s="23"/>
      <c r="S366" s="23"/>
    </row>
    <row r="367" spans="2:19" ht="12.75">
      <c r="B367" s="9"/>
      <c r="C367" s="10" t="s">
        <v>75</v>
      </c>
      <c r="D367" s="30">
        <f t="shared" si="24"/>
        <v>729.1070000000002</v>
      </c>
      <c r="E367" s="30">
        <v>37.757</v>
      </c>
      <c r="F367" s="30">
        <v>0</v>
      </c>
      <c r="G367" s="30">
        <v>146.649</v>
      </c>
      <c r="H367" s="30">
        <v>57.416</v>
      </c>
      <c r="I367" s="30">
        <v>130.845</v>
      </c>
      <c r="J367" s="30">
        <v>133.307</v>
      </c>
      <c r="K367" s="30">
        <v>37.724</v>
      </c>
      <c r="L367" s="30">
        <v>79.826</v>
      </c>
      <c r="M367" s="30">
        <v>43.86</v>
      </c>
      <c r="N367" s="30">
        <v>26.552</v>
      </c>
      <c r="O367" s="30">
        <v>18</v>
      </c>
      <c r="P367" s="30">
        <v>17.171</v>
      </c>
      <c r="Q367" s="2"/>
      <c r="R367" s="23"/>
      <c r="S367" s="23"/>
    </row>
    <row r="368" spans="2:19" ht="12.75">
      <c r="B368" s="9"/>
      <c r="C368" s="10" t="s">
        <v>125</v>
      </c>
      <c r="D368" s="30">
        <f t="shared" si="24"/>
        <v>340.31542</v>
      </c>
      <c r="E368" s="30">
        <v>0</v>
      </c>
      <c r="F368" s="30">
        <v>80.076</v>
      </c>
      <c r="G368" s="30">
        <v>0</v>
      </c>
      <c r="H368" s="30">
        <v>39.09</v>
      </c>
      <c r="I368" s="30">
        <v>0</v>
      </c>
      <c r="J368" s="30">
        <v>19.722</v>
      </c>
      <c r="K368" s="30">
        <v>0</v>
      </c>
      <c r="L368" s="30">
        <v>0</v>
      </c>
      <c r="M368" s="30">
        <v>0</v>
      </c>
      <c r="N368" s="30">
        <v>149.36442000000002</v>
      </c>
      <c r="O368" s="30">
        <v>0</v>
      </c>
      <c r="P368" s="30">
        <v>52.063</v>
      </c>
      <c r="Q368" s="2"/>
      <c r="R368" s="23"/>
      <c r="S368" s="23"/>
    </row>
    <row r="369" spans="2:19" ht="12.75">
      <c r="B369" s="9"/>
      <c r="C369" s="10" t="s">
        <v>98</v>
      </c>
      <c r="D369" s="30">
        <f t="shared" si="24"/>
        <v>12.50819</v>
      </c>
      <c r="E369" s="30">
        <v>0.05019</v>
      </c>
      <c r="F369" s="30">
        <v>12.365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0.093</v>
      </c>
      <c r="O369" s="30">
        <v>0</v>
      </c>
      <c r="P369" s="30">
        <v>0</v>
      </c>
      <c r="Q369" s="2"/>
      <c r="R369" s="23"/>
      <c r="S369" s="23"/>
    </row>
    <row r="370" spans="2:19" ht="12.75">
      <c r="B370" s="9"/>
      <c r="C370" s="10" t="s">
        <v>4</v>
      </c>
      <c r="D370" s="30">
        <f t="shared" si="24"/>
        <v>7151.507319999999</v>
      </c>
      <c r="E370" s="30">
        <v>370.99427000000003</v>
      </c>
      <c r="F370" s="30">
        <v>503.00638</v>
      </c>
      <c r="G370" s="30">
        <v>649.17714</v>
      </c>
      <c r="H370" s="30">
        <v>320.25731</v>
      </c>
      <c r="I370" s="30">
        <v>693.3539499999999</v>
      </c>
      <c r="J370" s="30">
        <v>494.01817</v>
      </c>
      <c r="K370" s="30">
        <v>1065.22139</v>
      </c>
      <c r="L370" s="30">
        <v>532.9018000000001</v>
      </c>
      <c r="M370" s="30">
        <v>679.33352</v>
      </c>
      <c r="N370" s="30">
        <v>264.23672</v>
      </c>
      <c r="O370" s="30">
        <v>756.8474399999999</v>
      </c>
      <c r="P370" s="30">
        <v>822.15923</v>
      </c>
      <c r="Q370" s="2"/>
      <c r="R370" s="23"/>
      <c r="S370" s="23"/>
    </row>
    <row r="371" spans="2:19" ht="12.75">
      <c r="B371" s="9"/>
      <c r="C371" s="10" t="s">
        <v>131</v>
      </c>
      <c r="D371" s="30">
        <f t="shared" si="24"/>
        <v>685.44</v>
      </c>
      <c r="E371" s="30">
        <v>0</v>
      </c>
      <c r="F371" s="30">
        <v>0</v>
      </c>
      <c r="G371" s="30">
        <v>161.28</v>
      </c>
      <c r="H371" s="30">
        <v>0</v>
      </c>
      <c r="I371" s="30">
        <v>0</v>
      </c>
      <c r="J371" s="30">
        <v>0</v>
      </c>
      <c r="K371" s="30">
        <v>241.92</v>
      </c>
      <c r="L371" s="30">
        <v>20.16</v>
      </c>
      <c r="M371" s="30">
        <v>0</v>
      </c>
      <c r="N371" s="30">
        <v>0</v>
      </c>
      <c r="O371" s="30">
        <v>0</v>
      </c>
      <c r="P371" s="30">
        <v>262.08</v>
      </c>
      <c r="Q371" s="2"/>
      <c r="R371" s="23"/>
      <c r="S371" s="23"/>
    </row>
    <row r="372" spans="2:19" ht="12.75">
      <c r="B372" s="9"/>
      <c r="C372" s="10" t="s">
        <v>119</v>
      </c>
      <c r="D372" s="30">
        <f t="shared" si="24"/>
        <v>72.79996</v>
      </c>
      <c r="E372" s="30">
        <v>0</v>
      </c>
      <c r="F372" s="30">
        <v>16.83</v>
      </c>
      <c r="G372" s="30">
        <v>0.05</v>
      </c>
      <c r="H372" s="30">
        <v>0</v>
      </c>
      <c r="I372" s="30">
        <v>0</v>
      </c>
      <c r="J372" s="30">
        <v>0</v>
      </c>
      <c r="K372" s="30">
        <v>0</v>
      </c>
      <c r="L372" s="30">
        <v>25.461959999999998</v>
      </c>
      <c r="M372" s="30">
        <v>15.3</v>
      </c>
      <c r="N372" s="30">
        <v>15.158</v>
      </c>
      <c r="O372" s="30">
        <v>0</v>
      </c>
      <c r="P372" s="30">
        <v>0</v>
      </c>
      <c r="Q372" s="2"/>
      <c r="R372" s="23"/>
      <c r="S372" s="23"/>
    </row>
    <row r="373" spans="2:19" ht="12.75">
      <c r="B373" s="9"/>
      <c r="C373" s="10" t="s">
        <v>5</v>
      </c>
      <c r="D373" s="30">
        <f t="shared" si="24"/>
        <v>2035.4474499999997</v>
      </c>
      <c r="E373" s="30">
        <v>167.92028</v>
      </c>
      <c r="F373" s="30">
        <v>135.93767000000003</v>
      </c>
      <c r="G373" s="30">
        <v>221.96323</v>
      </c>
      <c r="H373" s="30">
        <v>132.77267999999998</v>
      </c>
      <c r="I373" s="30">
        <v>184.36658</v>
      </c>
      <c r="J373" s="30">
        <v>143.01739</v>
      </c>
      <c r="K373" s="30">
        <v>79.48342</v>
      </c>
      <c r="L373" s="30">
        <v>155.04667999999998</v>
      </c>
      <c r="M373" s="30">
        <v>203.63879999999997</v>
      </c>
      <c r="N373" s="30">
        <v>188.98647</v>
      </c>
      <c r="O373" s="30">
        <v>279.9982</v>
      </c>
      <c r="P373" s="30">
        <v>142.31605</v>
      </c>
      <c r="Q373" s="2"/>
      <c r="R373" s="23"/>
      <c r="S373" s="23"/>
    </row>
    <row r="374" spans="2:19" ht="12.75">
      <c r="B374" s="9"/>
      <c r="C374" s="10" t="s">
        <v>114</v>
      </c>
      <c r="D374" s="30">
        <f t="shared" si="24"/>
        <v>9.337</v>
      </c>
      <c r="E374" s="30">
        <v>9.337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2"/>
      <c r="R374" s="23"/>
      <c r="S374" s="23"/>
    </row>
    <row r="375" spans="2:19" ht="12.75">
      <c r="B375" s="9"/>
      <c r="C375" s="10" t="s">
        <v>6</v>
      </c>
      <c r="D375" s="30">
        <f t="shared" si="24"/>
        <v>408.09805000000006</v>
      </c>
      <c r="E375" s="30">
        <v>0</v>
      </c>
      <c r="F375" s="30">
        <v>14.53509</v>
      </c>
      <c r="G375" s="30">
        <v>19.404</v>
      </c>
      <c r="H375" s="30">
        <v>20.73684</v>
      </c>
      <c r="I375" s="30">
        <v>132.99096</v>
      </c>
      <c r="J375" s="30">
        <v>31.87332</v>
      </c>
      <c r="K375" s="30">
        <v>0</v>
      </c>
      <c r="L375" s="30">
        <v>18.186</v>
      </c>
      <c r="M375" s="30">
        <v>38.501</v>
      </c>
      <c r="N375" s="30">
        <v>53.552</v>
      </c>
      <c r="O375" s="30">
        <v>58.78883999999999</v>
      </c>
      <c r="P375" s="30">
        <v>19.53</v>
      </c>
      <c r="Q375" s="2"/>
      <c r="R375" s="23"/>
      <c r="S375" s="23"/>
    </row>
    <row r="376" spans="2:19" ht="12.75">
      <c r="B376" s="9"/>
      <c r="C376" s="10" t="s">
        <v>7</v>
      </c>
      <c r="D376" s="30">
        <f t="shared" si="24"/>
        <v>10809.214280000002</v>
      </c>
      <c r="E376" s="30">
        <v>409.97968</v>
      </c>
      <c r="F376" s="30">
        <v>754.2574599999999</v>
      </c>
      <c r="G376" s="30">
        <v>957.74503</v>
      </c>
      <c r="H376" s="30">
        <v>638.70228</v>
      </c>
      <c r="I376" s="30">
        <v>1222.68584</v>
      </c>
      <c r="J376" s="30">
        <v>1063.02256</v>
      </c>
      <c r="K376" s="30">
        <v>1151.79737</v>
      </c>
      <c r="L376" s="30">
        <v>1294.85804</v>
      </c>
      <c r="M376" s="30">
        <v>948.11689</v>
      </c>
      <c r="N376" s="30">
        <v>960.87009</v>
      </c>
      <c r="O376" s="30">
        <v>882.30335</v>
      </c>
      <c r="P376" s="30">
        <v>524.87569</v>
      </c>
      <c r="Q376" s="2"/>
      <c r="R376" s="23"/>
      <c r="S376" s="23"/>
    </row>
    <row r="377" spans="2:19" ht="12.75">
      <c r="B377" s="9"/>
      <c r="C377" s="10" t="s">
        <v>169</v>
      </c>
      <c r="D377" s="30">
        <f t="shared" si="24"/>
        <v>0.0504</v>
      </c>
      <c r="E377" s="30">
        <v>0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0.0504</v>
      </c>
      <c r="P377" s="30">
        <v>0</v>
      </c>
      <c r="Q377" s="2"/>
      <c r="R377" s="23"/>
      <c r="S377" s="23"/>
    </row>
    <row r="378" spans="2:19" ht="12.75">
      <c r="B378" s="9"/>
      <c r="C378" s="10" t="s">
        <v>79</v>
      </c>
      <c r="D378" s="30">
        <f t="shared" si="24"/>
        <v>21.247</v>
      </c>
      <c r="E378" s="30">
        <v>0</v>
      </c>
      <c r="F378" s="30">
        <v>0</v>
      </c>
      <c r="G378" s="30">
        <v>2.247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19</v>
      </c>
      <c r="P378" s="30">
        <v>0</v>
      </c>
      <c r="Q378" s="2"/>
      <c r="R378" s="23"/>
      <c r="S378" s="23"/>
    </row>
    <row r="379" spans="2:19" ht="12.75">
      <c r="B379" s="9"/>
      <c r="C379" s="10" t="s">
        <v>8</v>
      </c>
      <c r="D379" s="30">
        <f t="shared" si="24"/>
        <v>66.87416999999999</v>
      </c>
      <c r="E379" s="30">
        <v>0</v>
      </c>
      <c r="F379" s="30">
        <v>17.081</v>
      </c>
      <c r="G379" s="30">
        <v>8.499</v>
      </c>
      <c r="H379" s="30">
        <v>0</v>
      </c>
      <c r="I379" s="30">
        <v>9.243</v>
      </c>
      <c r="J379" s="30">
        <v>0</v>
      </c>
      <c r="K379" s="30">
        <v>0</v>
      </c>
      <c r="L379" s="30">
        <v>32.05117</v>
      </c>
      <c r="M379" s="30">
        <v>0</v>
      </c>
      <c r="N379" s="30">
        <v>0</v>
      </c>
      <c r="O379" s="30">
        <v>0</v>
      </c>
      <c r="P379" s="30">
        <v>0</v>
      </c>
      <c r="Q379" s="2"/>
      <c r="R379" s="23"/>
      <c r="S379" s="23"/>
    </row>
    <row r="380" spans="2:19" ht="12.75">
      <c r="B380" s="9"/>
      <c r="C380" s="10" t="s">
        <v>81</v>
      </c>
      <c r="D380" s="30">
        <f t="shared" si="24"/>
        <v>33.03414</v>
      </c>
      <c r="E380" s="30">
        <v>0</v>
      </c>
      <c r="F380" s="30">
        <v>0</v>
      </c>
      <c r="G380" s="30">
        <v>0</v>
      </c>
      <c r="H380" s="30">
        <v>0</v>
      </c>
      <c r="I380" s="30">
        <v>0</v>
      </c>
      <c r="J380" s="30">
        <v>9.70614</v>
      </c>
      <c r="K380" s="30">
        <v>0</v>
      </c>
      <c r="L380" s="30">
        <v>0</v>
      </c>
      <c r="M380" s="30">
        <v>8.791</v>
      </c>
      <c r="N380" s="30">
        <v>0</v>
      </c>
      <c r="O380" s="30">
        <v>14.537</v>
      </c>
      <c r="P380" s="30">
        <v>0</v>
      </c>
      <c r="Q380" s="2"/>
      <c r="R380" s="23"/>
      <c r="S380" s="23"/>
    </row>
    <row r="381" spans="2:19" ht="12.75">
      <c r="B381" s="9"/>
      <c r="C381" s="10" t="s">
        <v>9</v>
      </c>
      <c r="D381" s="30">
        <f t="shared" si="24"/>
        <v>64167.80052999999</v>
      </c>
      <c r="E381" s="30">
        <v>4842.72625</v>
      </c>
      <c r="F381" s="30">
        <v>5242.074320000001</v>
      </c>
      <c r="G381" s="30">
        <v>6173.08363</v>
      </c>
      <c r="H381" s="30">
        <v>5906.33936</v>
      </c>
      <c r="I381" s="30">
        <v>4127.43755</v>
      </c>
      <c r="J381" s="30">
        <v>4501.0612</v>
      </c>
      <c r="K381" s="30">
        <v>5467.87547</v>
      </c>
      <c r="L381" s="30">
        <v>6718.499589999999</v>
      </c>
      <c r="M381" s="30">
        <v>5056.2832</v>
      </c>
      <c r="N381" s="30">
        <v>5555.79053</v>
      </c>
      <c r="O381" s="30">
        <v>5257.20783</v>
      </c>
      <c r="P381" s="30">
        <v>5319.4216</v>
      </c>
      <c r="Q381" s="2"/>
      <c r="R381" s="23"/>
      <c r="S381" s="23"/>
    </row>
    <row r="382" spans="2:19" ht="12.75">
      <c r="B382" s="9"/>
      <c r="C382" s="10" t="s">
        <v>76</v>
      </c>
      <c r="D382" s="30">
        <f t="shared" si="24"/>
        <v>403.75239999999997</v>
      </c>
      <c r="E382" s="30">
        <v>0</v>
      </c>
      <c r="F382" s="30">
        <v>0</v>
      </c>
      <c r="G382" s="30">
        <v>20.3908</v>
      </c>
      <c r="H382" s="30">
        <v>42.95</v>
      </c>
      <c r="I382" s="30">
        <v>21.23</v>
      </c>
      <c r="J382" s="30">
        <v>40.3396</v>
      </c>
      <c r="K382" s="30">
        <v>88.84519999999999</v>
      </c>
      <c r="L382" s="30">
        <v>42.39</v>
      </c>
      <c r="M382" s="30">
        <v>42.51</v>
      </c>
      <c r="N382" s="30">
        <v>68.443</v>
      </c>
      <c r="O382" s="30">
        <v>0.1028</v>
      </c>
      <c r="P382" s="30">
        <v>36.551</v>
      </c>
      <c r="Q382" s="2"/>
      <c r="R382" s="23"/>
      <c r="S382" s="23"/>
    </row>
    <row r="383" spans="2:19" ht="12.75">
      <c r="B383" s="9"/>
      <c r="C383" s="10" t="s">
        <v>10</v>
      </c>
      <c r="D383" s="30">
        <f t="shared" si="24"/>
        <v>26165.45727</v>
      </c>
      <c r="E383" s="30">
        <v>473.55492</v>
      </c>
      <c r="F383" s="30">
        <v>1035.88136</v>
      </c>
      <c r="G383" s="30">
        <v>1261.31944</v>
      </c>
      <c r="H383" s="30">
        <v>1001.2874899999999</v>
      </c>
      <c r="I383" s="30">
        <v>884.1689</v>
      </c>
      <c r="J383" s="30">
        <v>2726.57878</v>
      </c>
      <c r="K383" s="30">
        <v>3181.8500099999997</v>
      </c>
      <c r="L383" s="30">
        <v>3783.9309700000003</v>
      </c>
      <c r="M383" s="30">
        <v>2564.0928</v>
      </c>
      <c r="N383" s="30">
        <v>3868.8060800000003</v>
      </c>
      <c r="O383" s="30">
        <v>2953.52958</v>
      </c>
      <c r="P383" s="30">
        <v>2430.45694</v>
      </c>
      <c r="Q383" s="2"/>
      <c r="R383" s="23"/>
      <c r="S383" s="23"/>
    </row>
    <row r="384" spans="2:19" ht="12.75">
      <c r="B384" s="9"/>
      <c r="C384" s="10" t="s">
        <v>93</v>
      </c>
      <c r="D384" s="30">
        <f t="shared" si="24"/>
        <v>249.3</v>
      </c>
      <c r="E384" s="30">
        <v>0</v>
      </c>
      <c r="F384" s="30">
        <v>0</v>
      </c>
      <c r="G384" s="30">
        <v>0</v>
      </c>
      <c r="H384" s="30">
        <v>0</v>
      </c>
      <c r="I384" s="30">
        <v>50</v>
      </c>
      <c r="J384" s="30">
        <v>0</v>
      </c>
      <c r="K384" s="30">
        <v>0</v>
      </c>
      <c r="L384" s="30">
        <v>0</v>
      </c>
      <c r="M384" s="30">
        <v>151.8</v>
      </c>
      <c r="N384" s="30">
        <v>0</v>
      </c>
      <c r="O384" s="30">
        <v>0</v>
      </c>
      <c r="P384" s="30">
        <v>47.5</v>
      </c>
      <c r="Q384" s="2"/>
      <c r="R384" s="23"/>
      <c r="S384" s="23"/>
    </row>
    <row r="385" spans="2:19" ht="12.75">
      <c r="B385" s="9"/>
      <c r="C385" s="10" t="s">
        <v>170</v>
      </c>
      <c r="D385" s="30">
        <f t="shared" si="24"/>
        <v>70</v>
      </c>
      <c r="E385" s="30">
        <v>0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70</v>
      </c>
      <c r="P385" s="30">
        <v>0</v>
      </c>
      <c r="Q385" s="2"/>
      <c r="R385" s="23"/>
      <c r="S385" s="23"/>
    </row>
    <row r="386" spans="2:19" ht="12.75">
      <c r="B386" s="9"/>
      <c r="C386" s="10" t="s">
        <v>122</v>
      </c>
      <c r="D386" s="30">
        <f t="shared" si="24"/>
        <v>322.32554999999996</v>
      </c>
      <c r="E386" s="30">
        <v>0</v>
      </c>
      <c r="F386" s="30">
        <v>0.7255499999999999</v>
      </c>
      <c r="G386" s="30">
        <v>0</v>
      </c>
      <c r="H386" s="30">
        <v>0</v>
      </c>
      <c r="I386" s="30">
        <v>0</v>
      </c>
      <c r="J386" s="30">
        <v>0</v>
      </c>
      <c r="K386" s="30">
        <v>1.2</v>
      </c>
      <c r="L386" s="30">
        <v>0</v>
      </c>
      <c r="M386" s="30">
        <v>0</v>
      </c>
      <c r="N386" s="30">
        <v>270.4</v>
      </c>
      <c r="O386" s="30">
        <v>50</v>
      </c>
      <c r="P386" s="30">
        <v>0</v>
      </c>
      <c r="Q386" s="2"/>
      <c r="R386" s="23"/>
      <c r="S386" s="23"/>
    </row>
    <row r="387" spans="2:19" ht="12.75">
      <c r="B387" s="9"/>
      <c r="C387" s="10" t="s">
        <v>11</v>
      </c>
      <c r="D387" s="30">
        <f t="shared" si="24"/>
        <v>49.617180000000005</v>
      </c>
      <c r="E387" s="30">
        <v>0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17.65</v>
      </c>
      <c r="L387" s="30">
        <v>0</v>
      </c>
      <c r="M387" s="30">
        <v>21.728180000000002</v>
      </c>
      <c r="N387" s="30">
        <v>0</v>
      </c>
      <c r="O387" s="30">
        <v>0</v>
      </c>
      <c r="P387" s="30">
        <v>10.239</v>
      </c>
      <c r="Q387" s="2"/>
      <c r="R387" s="23"/>
      <c r="S387" s="23"/>
    </row>
    <row r="388" spans="2:19" ht="12.75">
      <c r="B388" s="9"/>
      <c r="C388" s="10" t="s">
        <v>91</v>
      </c>
      <c r="D388" s="30">
        <f t="shared" si="24"/>
        <v>16.362000000000002</v>
      </c>
      <c r="E388" s="30">
        <v>0</v>
      </c>
      <c r="F388" s="30">
        <v>0</v>
      </c>
      <c r="G388" s="30">
        <v>0</v>
      </c>
      <c r="H388" s="30">
        <v>0</v>
      </c>
      <c r="I388" s="30">
        <v>5.325</v>
      </c>
      <c r="J388" s="30">
        <v>0</v>
      </c>
      <c r="K388" s="30">
        <v>0</v>
      </c>
      <c r="L388" s="30">
        <v>0</v>
      </c>
      <c r="M388" s="30">
        <v>0</v>
      </c>
      <c r="N388" s="30">
        <v>11.037</v>
      </c>
      <c r="O388" s="30">
        <v>0</v>
      </c>
      <c r="P388" s="30">
        <v>0</v>
      </c>
      <c r="Q388" s="2"/>
      <c r="R388" s="23"/>
      <c r="S388" s="23"/>
    </row>
    <row r="389" spans="2:19" ht="12.75">
      <c r="B389" s="9"/>
      <c r="C389" s="10" t="s">
        <v>89</v>
      </c>
      <c r="D389" s="30">
        <f t="shared" si="24"/>
        <v>50.5334</v>
      </c>
      <c r="E389" s="30">
        <v>0</v>
      </c>
      <c r="F389" s="30">
        <v>0.5334</v>
      </c>
      <c r="G389" s="30">
        <v>0</v>
      </c>
      <c r="H389" s="30">
        <v>0</v>
      </c>
      <c r="I389" s="30">
        <v>50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2"/>
      <c r="R389" s="23"/>
      <c r="S389" s="23"/>
    </row>
    <row r="390" spans="2:19" ht="12.75">
      <c r="B390" s="9"/>
      <c r="C390" s="10" t="s">
        <v>171</v>
      </c>
      <c r="D390" s="30">
        <f t="shared" si="24"/>
        <v>150.09</v>
      </c>
      <c r="E390" s="30">
        <v>0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0</v>
      </c>
      <c r="O390" s="30">
        <v>100</v>
      </c>
      <c r="P390" s="30">
        <v>50.09</v>
      </c>
      <c r="Q390" s="2"/>
      <c r="R390" s="23"/>
      <c r="S390" s="23"/>
    </row>
    <row r="391" spans="2:19" ht="12.75">
      <c r="B391" s="9"/>
      <c r="C391" s="10" t="s">
        <v>85</v>
      </c>
      <c r="D391" s="30">
        <f t="shared" si="24"/>
        <v>136.44091</v>
      </c>
      <c r="E391" s="30">
        <v>0</v>
      </c>
      <c r="F391" s="30">
        <v>0</v>
      </c>
      <c r="G391" s="30">
        <v>0</v>
      </c>
      <c r="H391" s="30">
        <v>0</v>
      </c>
      <c r="I391" s="30">
        <v>16.84355</v>
      </c>
      <c r="J391" s="30">
        <v>40.132</v>
      </c>
      <c r="K391" s="30">
        <v>0</v>
      </c>
      <c r="L391" s="30">
        <v>0</v>
      </c>
      <c r="M391" s="30">
        <v>0</v>
      </c>
      <c r="N391" s="30">
        <v>60.436</v>
      </c>
      <c r="O391" s="30">
        <v>0</v>
      </c>
      <c r="P391" s="30">
        <v>19.02936</v>
      </c>
      <c r="Q391" s="2"/>
      <c r="R391" s="23"/>
      <c r="S391" s="23"/>
    </row>
    <row r="392" spans="2:19" ht="12.75">
      <c r="B392" s="9"/>
      <c r="C392" s="10" t="s">
        <v>83</v>
      </c>
      <c r="D392" s="30">
        <f t="shared" si="24"/>
        <v>57.726</v>
      </c>
      <c r="E392" s="30">
        <v>0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50</v>
      </c>
      <c r="P392" s="30">
        <v>7.726</v>
      </c>
      <c r="Q392" s="2"/>
      <c r="R392" s="23"/>
      <c r="S392" s="23"/>
    </row>
    <row r="393" spans="2:19" ht="12.75">
      <c r="B393" s="9"/>
      <c r="C393" s="10" t="s">
        <v>100</v>
      </c>
      <c r="D393" s="30">
        <f t="shared" si="24"/>
        <v>23.225</v>
      </c>
      <c r="E393" s="30">
        <v>0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12.623</v>
      </c>
      <c r="N393" s="30">
        <v>0</v>
      </c>
      <c r="O393" s="30">
        <v>0</v>
      </c>
      <c r="P393" s="30">
        <v>10.602</v>
      </c>
      <c r="Q393" s="2"/>
      <c r="R393" s="23"/>
      <c r="S393" s="23"/>
    </row>
    <row r="394" spans="2:19" ht="12.75">
      <c r="B394" s="9"/>
      <c r="C394" s="10" t="s">
        <v>78</v>
      </c>
      <c r="D394" s="30">
        <f t="shared" si="24"/>
        <v>5781.504429999999</v>
      </c>
      <c r="E394" s="30">
        <v>386.852</v>
      </c>
      <c r="F394" s="30">
        <v>372.27822</v>
      </c>
      <c r="G394" s="30">
        <v>272.30303999999995</v>
      </c>
      <c r="H394" s="30">
        <v>321.11413</v>
      </c>
      <c r="I394" s="30">
        <v>221.71079</v>
      </c>
      <c r="J394" s="30">
        <v>485.18032</v>
      </c>
      <c r="K394" s="30">
        <v>397.73052</v>
      </c>
      <c r="L394" s="30">
        <v>318.70736</v>
      </c>
      <c r="M394" s="30">
        <v>452.97799</v>
      </c>
      <c r="N394" s="30">
        <v>822.05354</v>
      </c>
      <c r="O394" s="30">
        <v>1379.6381999999999</v>
      </c>
      <c r="P394" s="30">
        <v>350.95832</v>
      </c>
      <c r="Q394" s="2"/>
      <c r="R394" s="23"/>
      <c r="S394" s="23"/>
    </row>
    <row r="395" spans="2:19" ht="12.75">
      <c r="B395" s="9"/>
      <c r="C395" s="10" t="s">
        <v>80</v>
      </c>
      <c r="D395" s="30">
        <f t="shared" si="24"/>
        <v>2896.8074899999997</v>
      </c>
      <c r="E395" s="30">
        <v>170.385</v>
      </c>
      <c r="F395" s="30">
        <v>107.914</v>
      </c>
      <c r="G395" s="30">
        <v>199.288</v>
      </c>
      <c r="H395" s="30">
        <v>0</v>
      </c>
      <c r="I395" s="30">
        <v>311.155</v>
      </c>
      <c r="J395" s="30">
        <v>186.177</v>
      </c>
      <c r="K395" s="30">
        <v>336.417</v>
      </c>
      <c r="L395" s="30">
        <v>291.19943</v>
      </c>
      <c r="M395" s="30">
        <v>391.838</v>
      </c>
      <c r="N395" s="30">
        <v>536.01206</v>
      </c>
      <c r="O395" s="30">
        <v>201.27</v>
      </c>
      <c r="P395" s="30">
        <v>165.152</v>
      </c>
      <c r="Q395" s="2"/>
      <c r="R395" s="23"/>
      <c r="S395" s="23"/>
    </row>
    <row r="396" spans="2:19" ht="12.75">
      <c r="B396" s="9"/>
      <c r="C396" s="10" t="s">
        <v>118</v>
      </c>
      <c r="D396" s="30">
        <f t="shared" si="24"/>
        <v>80.252</v>
      </c>
      <c r="E396" s="30">
        <v>0</v>
      </c>
      <c r="F396" s="30">
        <v>0</v>
      </c>
      <c r="G396" s="30">
        <v>0</v>
      </c>
      <c r="H396" s="30">
        <v>0</v>
      </c>
      <c r="I396" s="30">
        <v>0</v>
      </c>
      <c r="J396" s="30">
        <v>80</v>
      </c>
      <c r="K396" s="30">
        <v>0</v>
      </c>
      <c r="L396" s="30">
        <v>0</v>
      </c>
      <c r="M396" s="30">
        <v>0</v>
      </c>
      <c r="N396" s="30">
        <v>0</v>
      </c>
      <c r="O396" s="30">
        <v>0.252</v>
      </c>
      <c r="P396" s="30">
        <v>0</v>
      </c>
      <c r="Q396" s="2"/>
      <c r="R396" s="23"/>
      <c r="S396" s="23"/>
    </row>
    <row r="397" spans="2:19" ht="12.75">
      <c r="B397" s="9"/>
      <c r="C397" s="10" t="s">
        <v>13</v>
      </c>
      <c r="D397" s="30">
        <f t="shared" si="24"/>
        <v>14.279</v>
      </c>
      <c r="E397" s="30">
        <v>0</v>
      </c>
      <c r="F397" s="30">
        <v>0</v>
      </c>
      <c r="G397" s="30">
        <v>0</v>
      </c>
      <c r="H397" s="30">
        <v>0</v>
      </c>
      <c r="I397" s="30">
        <v>0</v>
      </c>
      <c r="J397" s="30">
        <v>14.279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2"/>
      <c r="R397" s="23"/>
      <c r="S397" s="23"/>
    </row>
    <row r="398" spans="2:19" ht="12.75">
      <c r="B398" s="9"/>
      <c r="C398" s="10" t="s">
        <v>14</v>
      </c>
      <c r="D398" s="30">
        <f t="shared" si="24"/>
        <v>110.079</v>
      </c>
      <c r="E398" s="30">
        <v>9.198</v>
      </c>
      <c r="F398" s="30">
        <v>0</v>
      </c>
      <c r="G398" s="30">
        <v>19.117</v>
      </c>
      <c r="H398" s="30">
        <v>0</v>
      </c>
      <c r="I398" s="30">
        <v>19.083</v>
      </c>
      <c r="J398" s="30">
        <v>0</v>
      </c>
      <c r="K398" s="30">
        <v>9.329</v>
      </c>
      <c r="L398" s="30">
        <v>0</v>
      </c>
      <c r="M398" s="30">
        <v>9.501</v>
      </c>
      <c r="N398" s="30">
        <v>16.769</v>
      </c>
      <c r="O398" s="30">
        <v>18.081</v>
      </c>
      <c r="P398" s="30">
        <v>9.001</v>
      </c>
      <c r="Q398" s="2"/>
      <c r="R398" s="23"/>
      <c r="S398" s="23"/>
    </row>
    <row r="399" spans="2:19" ht="12.75">
      <c r="B399" s="9"/>
      <c r="C399" s="10" t="s">
        <v>166</v>
      </c>
      <c r="D399" s="30">
        <f t="shared" si="24"/>
        <v>41.1284</v>
      </c>
      <c r="E399" s="30">
        <v>0</v>
      </c>
      <c r="F399" s="30">
        <v>0</v>
      </c>
      <c r="G399" s="30">
        <v>0</v>
      </c>
      <c r="H399" s="30">
        <v>6.777</v>
      </c>
      <c r="I399" s="30">
        <v>3.627</v>
      </c>
      <c r="J399" s="30">
        <v>0</v>
      </c>
      <c r="K399" s="30">
        <v>0</v>
      </c>
      <c r="L399" s="30">
        <v>0</v>
      </c>
      <c r="M399" s="30">
        <v>15.0329</v>
      </c>
      <c r="N399" s="30">
        <v>0</v>
      </c>
      <c r="O399" s="30">
        <v>15.6915</v>
      </c>
      <c r="P399" s="30">
        <v>0</v>
      </c>
      <c r="Q399" s="2"/>
      <c r="R399" s="23"/>
      <c r="S399" s="23"/>
    </row>
    <row r="400" spans="2:19" ht="12.75">
      <c r="B400" s="9"/>
      <c r="C400" s="10" t="s">
        <v>90</v>
      </c>
      <c r="D400" s="30">
        <f t="shared" si="24"/>
        <v>159.52222999999998</v>
      </c>
      <c r="E400" s="30">
        <v>0</v>
      </c>
      <c r="F400" s="30">
        <v>7.282229999999999</v>
      </c>
      <c r="G400" s="30">
        <v>0</v>
      </c>
      <c r="H400" s="30">
        <v>0</v>
      </c>
      <c r="I400" s="30">
        <v>0</v>
      </c>
      <c r="J400" s="30">
        <v>0</v>
      </c>
      <c r="K400" s="30">
        <v>43.44</v>
      </c>
      <c r="L400" s="30">
        <v>21.73</v>
      </c>
      <c r="M400" s="30">
        <v>0</v>
      </c>
      <c r="N400" s="30">
        <v>21.75</v>
      </c>
      <c r="O400" s="30">
        <v>43.44</v>
      </c>
      <c r="P400" s="30">
        <v>21.88</v>
      </c>
      <c r="Q400" s="2"/>
      <c r="R400" s="23"/>
      <c r="S400" s="23"/>
    </row>
    <row r="401" spans="2:19" ht="12.75">
      <c r="B401" s="9"/>
      <c r="C401" s="10" t="s">
        <v>88</v>
      </c>
      <c r="D401" s="30">
        <f t="shared" si="24"/>
        <v>32.346180000000004</v>
      </c>
      <c r="E401" s="30">
        <v>0</v>
      </c>
      <c r="F401" s="30">
        <v>0</v>
      </c>
      <c r="G401" s="30">
        <v>0</v>
      </c>
      <c r="H401" s="30">
        <v>0</v>
      </c>
      <c r="I401" s="30">
        <v>0</v>
      </c>
      <c r="J401" s="30">
        <v>2.859</v>
      </c>
      <c r="K401" s="30">
        <v>7.218</v>
      </c>
      <c r="L401" s="30">
        <v>7.354</v>
      </c>
      <c r="M401" s="30">
        <v>0</v>
      </c>
      <c r="N401" s="30">
        <v>7.55518</v>
      </c>
      <c r="O401" s="30">
        <v>0</v>
      </c>
      <c r="P401" s="30">
        <v>7.36</v>
      </c>
      <c r="Q401" s="2"/>
      <c r="R401" s="23"/>
      <c r="S401" s="23"/>
    </row>
    <row r="402" spans="2:19" ht="12.75">
      <c r="B402" s="9"/>
      <c r="C402" s="10" t="s">
        <v>123</v>
      </c>
      <c r="D402" s="30">
        <f t="shared" si="24"/>
        <v>202.44367999999997</v>
      </c>
      <c r="E402" s="30">
        <v>0</v>
      </c>
      <c r="F402" s="30">
        <v>0.678</v>
      </c>
      <c r="G402" s="30">
        <v>0</v>
      </c>
      <c r="H402" s="30">
        <v>70</v>
      </c>
      <c r="I402" s="30">
        <v>9.05028</v>
      </c>
      <c r="J402" s="30">
        <v>0</v>
      </c>
      <c r="K402" s="30">
        <v>100</v>
      </c>
      <c r="L402" s="30">
        <v>2.25</v>
      </c>
      <c r="M402" s="30">
        <v>0</v>
      </c>
      <c r="N402" s="30">
        <v>13.697</v>
      </c>
      <c r="O402" s="30">
        <v>6.7684</v>
      </c>
      <c r="P402" s="30">
        <v>0</v>
      </c>
      <c r="Q402" s="2"/>
      <c r="R402" s="23"/>
      <c r="S402" s="23"/>
    </row>
    <row r="403" spans="2:19" ht="12.75">
      <c r="B403" s="9"/>
      <c r="C403" s="10" t="s">
        <v>15</v>
      </c>
      <c r="D403" s="30">
        <f t="shared" si="24"/>
        <v>92.49143</v>
      </c>
      <c r="E403" s="30">
        <v>0</v>
      </c>
      <c r="F403" s="30">
        <v>10.63</v>
      </c>
      <c r="G403" s="30">
        <v>0</v>
      </c>
      <c r="H403" s="30">
        <v>9.818</v>
      </c>
      <c r="I403" s="30">
        <v>0</v>
      </c>
      <c r="J403" s="30">
        <v>7.86609</v>
      </c>
      <c r="K403" s="30">
        <v>0.10857</v>
      </c>
      <c r="L403" s="30">
        <v>0</v>
      </c>
      <c r="M403" s="30">
        <v>0</v>
      </c>
      <c r="N403" s="30">
        <v>34.598769999999995</v>
      </c>
      <c r="O403" s="30">
        <v>29.47</v>
      </c>
      <c r="P403" s="30">
        <v>0</v>
      </c>
      <c r="Q403" s="2"/>
      <c r="R403" s="23"/>
      <c r="S403" s="23"/>
    </row>
    <row r="404" spans="2:19" ht="12.75">
      <c r="B404" s="9"/>
      <c r="C404" s="10" t="s">
        <v>144</v>
      </c>
      <c r="D404" s="30">
        <f t="shared" si="24"/>
        <v>80</v>
      </c>
      <c r="E404" s="30">
        <v>0</v>
      </c>
      <c r="F404" s="30">
        <v>0</v>
      </c>
      <c r="G404" s="30">
        <v>0</v>
      </c>
      <c r="H404" s="30">
        <v>0</v>
      </c>
      <c r="I404" s="30">
        <v>80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2"/>
      <c r="R404" s="23"/>
      <c r="S404" s="23"/>
    </row>
    <row r="405" spans="2:19" ht="12.75">
      <c r="B405" s="9"/>
      <c r="C405" s="10" t="s">
        <v>153</v>
      </c>
      <c r="D405" s="30">
        <f t="shared" si="24"/>
        <v>33.14</v>
      </c>
      <c r="E405" s="30">
        <v>0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17.614</v>
      </c>
      <c r="L405" s="30">
        <v>0</v>
      </c>
      <c r="M405" s="30">
        <v>0</v>
      </c>
      <c r="N405" s="30">
        <v>0</v>
      </c>
      <c r="O405" s="30">
        <v>0</v>
      </c>
      <c r="P405" s="30">
        <v>15.526</v>
      </c>
      <c r="Q405" s="2"/>
      <c r="R405" s="23"/>
      <c r="S405" s="23"/>
    </row>
    <row r="406" spans="2:19" ht="12.75">
      <c r="B406" s="9"/>
      <c r="C406" s="10" t="s">
        <v>138</v>
      </c>
      <c r="D406" s="30">
        <f t="shared" si="24"/>
        <v>245.04899</v>
      </c>
      <c r="E406" s="30">
        <v>0</v>
      </c>
      <c r="F406" s="30">
        <v>0</v>
      </c>
      <c r="G406" s="30">
        <v>0</v>
      </c>
      <c r="H406" s="30">
        <v>7.54899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237.5</v>
      </c>
      <c r="Q406" s="2"/>
      <c r="R406" s="23"/>
      <c r="S406" s="23"/>
    </row>
    <row r="407" spans="2:19" ht="12.75">
      <c r="B407" s="9"/>
      <c r="C407" s="10" t="s">
        <v>172</v>
      </c>
      <c r="D407" s="30">
        <f>SUM(E407:P407)</f>
        <v>78.23718</v>
      </c>
      <c r="E407" s="30">
        <v>0.01218</v>
      </c>
      <c r="F407" s="30">
        <v>57.925</v>
      </c>
      <c r="G407" s="30">
        <v>20.3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2"/>
      <c r="R407" s="23"/>
      <c r="S407" s="23"/>
    </row>
    <row r="408" spans="2:19" ht="12.75">
      <c r="B408" s="9"/>
      <c r="C408" s="16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2"/>
      <c r="R408" s="23"/>
      <c r="S408" s="23"/>
    </row>
    <row r="409" spans="2:19" ht="12.75">
      <c r="B409" s="31" t="s">
        <v>74</v>
      </c>
      <c r="C409" s="31"/>
      <c r="D409" s="12">
        <f>SUM(E409:P409)</f>
        <v>826116.1354200003</v>
      </c>
      <c r="E409" s="12">
        <v>67992.90135000009</v>
      </c>
      <c r="F409" s="12">
        <v>107488.00857000021</v>
      </c>
      <c r="G409" s="12">
        <v>105163.15488000002</v>
      </c>
      <c r="H409" s="12">
        <v>103886.60418000005</v>
      </c>
      <c r="I409" s="12">
        <v>50721.17486999996</v>
      </c>
      <c r="J409" s="12">
        <v>46224.86469999992</v>
      </c>
      <c r="K409" s="12">
        <v>59002.11317000017</v>
      </c>
      <c r="L409" s="12">
        <v>50565.79784</v>
      </c>
      <c r="M409" s="12">
        <v>48297.189270000075</v>
      </c>
      <c r="N409" s="12">
        <v>64080.80318999992</v>
      </c>
      <c r="O409" s="12">
        <v>56318.49200000001</v>
      </c>
      <c r="P409" s="12">
        <v>66375.03139999998</v>
      </c>
      <c r="Q409" s="2"/>
      <c r="R409" s="23"/>
      <c r="S409" s="23"/>
    </row>
    <row r="410" spans="2:19" ht="12.75">
      <c r="B410" s="13" t="s">
        <v>112</v>
      </c>
      <c r="C410" s="9"/>
      <c r="D410" s="30"/>
      <c r="E410" s="9"/>
      <c r="F410" s="9"/>
      <c r="G410" s="30"/>
      <c r="H410" s="30"/>
      <c r="I410" s="30"/>
      <c r="J410" s="23"/>
      <c r="K410" s="23"/>
      <c r="M410" s="23"/>
      <c r="N410" s="23"/>
      <c r="O410" s="23"/>
      <c r="Q410" s="2"/>
      <c r="S410" s="23"/>
    </row>
    <row r="411" spans="2:17" ht="12.75"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"/>
    </row>
    <row r="412" spans="2:17" ht="12.75"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</row>
  </sheetData>
  <sheetProtection/>
  <mergeCells count="6">
    <mergeCell ref="B409:C409"/>
    <mergeCell ref="B5:B6"/>
    <mergeCell ref="C5:C6"/>
    <mergeCell ref="D5:P5"/>
    <mergeCell ref="B8:C8"/>
    <mergeCell ref="B10:C1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scale="38" r:id="rId1"/>
  <rowBreaks count="2" manualBreakCount="2">
    <brk id="120" min="1" max="16" man="1"/>
    <brk id="264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mperez</dc:creator>
  <cp:keywords/>
  <dc:description/>
  <cp:lastModifiedBy>Velásquez Cabrera, Isbel Valeska</cp:lastModifiedBy>
  <cp:lastPrinted>2021-04-14T14:16:23Z</cp:lastPrinted>
  <dcterms:created xsi:type="dcterms:W3CDTF">2012-02-01T16:29:17Z</dcterms:created>
  <dcterms:modified xsi:type="dcterms:W3CDTF">2022-02-24T21:46:18Z</dcterms:modified>
  <cp:category/>
  <cp:version/>
  <cp:contentType/>
  <cp:contentStatus/>
</cp:coreProperties>
</file>