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7650" windowHeight="7860" tabRatio="824" activeTab="0"/>
  </bookViews>
  <sheets>
    <sheet name="2023" sheetId="1" r:id="rId1"/>
  </sheets>
  <definedNames>
    <definedName name="_xlnm.Print_Area" localSheetId="0">'2023'!$B$1:$P$229</definedName>
    <definedName name="_xlnm.Print_Titles" localSheetId="0">'2023'!$1:$8</definedName>
  </definedNames>
  <calcPr fullCalcOnLoad="1"/>
</workbook>
</file>

<file path=xl/sharedStrings.xml><?xml version="1.0" encoding="utf-8"?>
<sst xmlns="http://schemas.openxmlformats.org/spreadsheetml/2006/main" count="221" uniqueCount="58">
  <si>
    <t>ESTADOS UNIDOS</t>
  </si>
  <si>
    <t>Carne</t>
  </si>
  <si>
    <t>Queso</t>
  </si>
  <si>
    <t>Tabaco en rama</t>
  </si>
  <si>
    <t>Oro</t>
  </si>
  <si>
    <t>Langosta</t>
  </si>
  <si>
    <t>COSTA RICA</t>
  </si>
  <si>
    <t>Ganado</t>
  </si>
  <si>
    <t>Harina de trigo</t>
  </si>
  <si>
    <t>EL SALVADOR</t>
  </si>
  <si>
    <t>GUATEMALA</t>
  </si>
  <si>
    <t>HONDURAS</t>
  </si>
  <si>
    <t>EUROPA</t>
  </si>
  <si>
    <t>ASIA</t>
  </si>
  <si>
    <t>RESTO DEL MUNDO</t>
  </si>
  <si>
    <t>Los demás</t>
  </si>
  <si>
    <t>PAIS/PRODUCTO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</si>
  <si>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</si>
  <si>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</si>
  <si>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</si>
  <si>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</si>
  <si>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</si>
  <si>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</si>
  <si>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</si>
  <si>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</si>
  <si>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</si>
  <si>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</si>
  <si>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</si>
  <si>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</si>
  <si>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TOTAL GENERAL</t>
  </si>
  <si>
    <t>BOLIVIA</t>
  </si>
  <si>
    <t>CUBA</t>
  </si>
  <si>
    <t>ECUADOR</t>
  </si>
  <si>
    <t>Dic</t>
  </si>
  <si>
    <t>Frijol</t>
  </si>
  <si>
    <t>Banano</t>
  </si>
  <si>
    <t>Industria bebida</t>
  </si>
  <si>
    <t>Café</t>
  </si>
  <si>
    <t>Azúcar</t>
  </si>
  <si>
    <t>Camarón</t>
  </si>
  <si>
    <t>Maní</t>
  </si>
  <si>
    <t>MÉXICO</t>
  </si>
  <si>
    <t>CANADÁ</t>
  </si>
  <si>
    <t>Galletería</t>
  </si>
  <si>
    <t>RESTO DE AMÉRICA LATINA Y EL CARIBE</t>
  </si>
  <si>
    <t>CENTROAMÉRICA</t>
  </si>
  <si>
    <t>(miles de dólares)</t>
  </si>
  <si>
    <t>VALOR</t>
  </si>
  <si>
    <t>Fuente: DGA, CNDC/ENATREL</t>
  </si>
  <si>
    <t>Pescados frescos</t>
  </si>
  <si>
    <t>Café instantáneo</t>
  </si>
  <si>
    <t>Industria tabaco</t>
  </si>
  <si>
    <t>Prod. químicos</t>
  </si>
  <si>
    <t>Prod. cerámicos</t>
  </si>
  <si>
    <t>VENEZUELA</t>
  </si>
  <si>
    <t>Cigarros</t>
  </si>
  <si>
    <t>Refinería de petróleo</t>
  </si>
  <si>
    <t>Exportaciones fob por principales socios comerciales 2023</t>
  </si>
</sst>
</file>

<file path=xl/styles.xml><?xml version="1.0" encoding="utf-8"?>
<styleSheet xmlns="http://schemas.openxmlformats.org/spreadsheetml/2006/main">
  <numFmts count="35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_(* #,##0.0_);_(* \(#,##0.0\);_(* &quot;-&quot;??_);_(@_)"/>
    <numFmt numFmtId="173" formatCode="#,##0.0_);\(#,##0.0\)"/>
    <numFmt numFmtId="174" formatCode="_ * #,##0.0_ ;_ * \-#,##0.0_ ;_ * &quot;-&quot;??_ ;_ @_ "/>
    <numFmt numFmtId="175" formatCode="_ [$€]\ * #,##0.00_ ;_ [$€]\ * \-#,##0.00_ ;_ [$€]\ * &quot;-&quot;??_ ;_ @_ "/>
    <numFmt numFmtId="176" formatCode="_(* #,##0.000000_);_(* \(#,##0.000000\);_(* &quot;-&quot;??_);_(@_)"/>
    <numFmt numFmtId="177" formatCode="_(* #,##0.000000000_);_(* \(#,##0.000000000\);_(* &quot;-&quot;??_);_(@_)"/>
    <numFmt numFmtId="178" formatCode="_(* #,##0.0_);_(* \(#,##0.0\);_(* &quot;-&quot;?_);_(@_)"/>
    <numFmt numFmtId="179" formatCode="_-* #,##0.0_-;\-* #,##0.0_-;_-* &quot;-&quot;?_-;_-@_-"/>
    <numFmt numFmtId="180" formatCode="_ * #,##0.00_ ;_ * \-#,##0.00_ ;_ * &quot;-&quot;??_ ;_ @_ "/>
    <numFmt numFmtId="181" formatCode="_ * #,##0.0_ ;_ * \-#,##0.0_ ;_ * &quot;-&quot;?_ ;_ @_ "/>
    <numFmt numFmtId="182" formatCode="0_)"/>
    <numFmt numFmtId="183" formatCode="#,##0.0_);[Red]\(#,##0.0\)"/>
    <numFmt numFmtId="184" formatCode="_(* #,##0_);_(* \(#,##0\);_(* &quot;-&quot;??_);_(@_)"/>
    <numFmt numFmtId="185" formatCode="_(* #,##0.00000000_);_(* \(#,##0.00000000\);_(* &quot;-&quot;??_);_(@_)"/>
    <numFmt numFmtId="186" formatCode="0.00000000"/>
    <numFmt numFmtId="187" formatCode="0.000000000"/>
    <numFmt numFmtId="188" formatCode="_(* #,##0.0000000000_);_(* \(#,##0.0000000000\);_(* &quot;-&quot;??_);_(@_)"/>
    <numFmt numFmtId="189" formatCode="_(* #,##0.00000000000000_);_(* \(#,##0.00000000000000\);_(* &quot;-&quot;??_);_(@_)"/>
    <numFmt numFmtId="190" formatCode="_(* #,##0.00000000000_);_(* \(#,##0.00000000000\);_(* &quot;-&quot;??_);_(@_)"/>
  </numFmts>
  <fonts count="43">
    <font>
      <sz val="10"/>
      <color theme="1"/>
      <name val="Verdana"/>
      <family val="2"/>
    </font>
    <font>
      <sz val="11"/>
      <color indexed="8"/>
      <name val="Calibri"/>
      <family val="2"/>
    </font>
    <font>
      <b/>
      <sz val="14"/>
      <name val="Verdana"/>
      <family val="2"/>
    </font>
    <font>
      <i/>
      <sz val="1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u val="single"/>
      <sz val="8.5"/>
      <color indexed="12"/>
      <name val="Arial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75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73" fontId="2" fillId="33" borderId="0" xfId="0" applyNumberFormat="1" applyFont="1" applyFill="1" applyBorder="1" applyAlignment="1" applyProtection="1">
      <alignment/>
      <protection/>
    </xf>
    <xf numFmtId="173" fontId="3" fillId="33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ill="1" applyAlignment="1">
      <alignment horizontal="left" indent="2"/>
    </xf>
    <xf numFmtId="0" fontId="0" fillId="33" borderId="0" xfId="0" applyFill="1" applyAlignment="1">
      <alignment horizontal="left" indent="2"/>
    </xf>
    <xf numFmtId="49" fontId="0" fillId="0" borderId="0" xfId="0" applyNumberFormat="1" applyAlignment="1">
      <alignment horizontal="left" indent="2"/>
    </xf>
    <xf numFmtId="0" fontId="0" fillId="33" borderId="0" xfId="0" applyFont="1" applyFill="1" applyAlignment="1">
      <alignment/>
    </xf>
    <xf numFmtId="172" fontId="0" fillId="33" borderId="0" xfId="0" applyNumberFormat="1" applyFill="1" applyAlignment="1">
      <alignment/>
    </xf>
    <xf numFmtId="172" fontId="0" fillId="0" borderId="0" xfId="0" applyNumberFormat="1" applyAlignment="1">
      <alignment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left" indent="2"/>
    </xf>
    <xf numFmtId="173" fontId="4" fillId="34" borderId="0" xfId="0" applyNumberFormat="1" applyFont="1" applyFill="1" applyBorder="1" applyAlignment="1" applyProtection="1">
      <alignment horizontal="left" indent="1"/>
      <protection/>
    </xf>
    <xf numFmtId="0" fontId="0" fillId="33" borderId="0" xfId="0" applyFill="1" applyBorder="1" applyAlignment="1">
      <alignment/>
    </xf>
    <xf numFmtId="174" fontId="0" fillId="33" borderId="0" xfId="0" applyNumberFormat="1" applyFill="1" applyAlignment="1">
      <alignment/>
    </xf>
    <xf numFmtId="43" fontId="0" fillId="33" borderId="0" xfId="0" applyNumberFormat="1" applyFill="1" applyAlignment="1">
      <alignment/>
    </xf>
    <xf numFmtId="179" fontId="0" fillId="0" borderId="0" xfId="0" applyNumberFormat="1" applyAlignment="1">
      <alignment/>
    </xf>
    <xf numFmtId="171" fontId="0" fillId="33" borderId="0" xfId="49" applyFont="1" applyFill="1" applyAlignment="1">
      <alignment/>
    </xf>
    <xf numFmtId="176" fontId="0" fillId="33" borderId="0" xfId="49" applyNumberFormat="1" applyFont="1" applyFill="1" applyAlignment="1">
      <alignment/>
    </xf>
    <xf numFmtId="171" fontId="0" fillId="33" borderId="0" xfId="0" applyNumberFormat="1" applyFill="1" applyAlignment="1">
      <alignment/>
    </xf>
    <xf numFmtId="172" fontId="4" fillId="34" borderId="0" xfId="49" applyNumberFormat="1" applyFont="1" applyFill="1" applyBorder="1" applyAlignment="1" applyProtection="1">
      <alignment vertical="center"/>
      <protection/>
    </xf>
    <xf numFmtId="174" fontId="4" fillId="34" borderId="0" xfId="49" applyNumberFormat="1" applyFont="1" applyFill="1" applyBorder="1" applyAlignment="1" applyProtection="1">
      <alignment vertical="center"/>
      <protection/>
    </xf>
    <xf numFmtId="174" fontId="4" fillId="34" borderId="0" xfId="49" applyNumberFormat="1" applyFont="1" applyFill="1" applyBorder="1" applyAlignment="1" applyProtection="1">
      <alignment/>
      <protection/>
    </xf>
    <xf numFmtId="172" fontId="0" fillId="33" borderId="10" xfId="49" applyNumberFormat="1" applyFont="1" applyFill="1" applyBorder="1" applyAlignment="1">
      <alignment/>
    </xf>
    <xf numFmtId="173" fontId="4" fillId="34" borderId="0" xfId="0" applyNumberFormat="1" applyFont="1" applyFill="1" applyBorder="1" applyAlignment="1" applyProtection="1">
      <alignment horizontal="center" vertical="center"/>
      <protection/>
    </xf>
    <xf numFmtId="172" fontId="0" fillId="33" borderId="0" xfId="49" applyNumberFormat="1" applyFont="1" applyFill="1" applyAlignment="1">
      <alignment/>
    </xf>
    <xf numFmtId="172" fontId="0" fillId="33" borderId="0" xfId="49" applyNumberFormat="1" applyFont="1" applyFill="1" applyBorder="1" applyAlignment="1">
      <alignment/>
    </xf>
    <xf numFmtId="173" fontId="4" fillId="34" borderId="0" xfId="0" applyNumberFormat="1" applyFont="1" applyFill="1" applyBorder="1" applyAlignment="1" applyProtection="1">
      <alignment horizontal="center" vertical="center"/>
      <protection/>
    </xf>
    <xf numFmtId="173" fontId="4" fillId="34" borderId="10" xfId="0" applyNumberFormat="1" applyFont="1" applyFill="1" applyBorder="1" applyAlignment="1" applyProtection="1">
      <alignment horizontal="center" vertical="center"/>
      <protection/>
    </xf>
    <xf numFmtId="173" fontId="4" fillId="34" borderId="11" xfId="0" applyNumberFormat="1" applyFont="1" applyFill="1" applyBorder="1" applyAlignment="1" applyProtection="1">
      <alignment horizontal="center" vertical="center" wrapText="1"/>
      <protection/>
    </xf>
    <xf numFmtId="173" fontId="4" fillId="34" borderId="0" xfId="0" applyNumberFormat="1" applyFont="1" applyFill="1" applyBorder="1" applyAlignment="1" applyProtection="1">
      <alignment horizontal="center" vertical="center" wrapText="1"/>
      <protection/>
    </xf>
    <xf numFmtId="173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172" fontId="0" fillId="33" borderId="0" xfId="49" applyNumberFormat="1" applyFont="1" applyFill="1" applyAlignment="1">
      <alignment/>
    </xf>
    <xf numFmtId="172" fontId="0" fillId="33" borderId="0" xfId="49" applyNumberFormat="1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nstitucional BC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4B85"/>
      </a:accent1>
      <a:accent2>
        <a:srgbClr val="336F9D"/>
      </a:accent2>
      <a:accent3>
        <a:srgbClr val="80A5C2"/>
      </a:accent3>
      <a:accent4>
        <a:srgbClr val="D5A10F"/>
      </a:accent4>
      <a:accent5>
        <a:srgbClr val="DEB43F"/>
      </a:accent5>
      <a:accent6>
        <a:srgbClr val="EAD08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5"/>
  <sheetViews>
    <sheetView tabSelected="1" zoomScalePageLayoutView="0" workbookViewId="0" topLeftCell="A1">
      <selection activeCell="A1" sqref="A1:IV16384"/>
    </sheetView>
  </sheetViews>
  <sheetFormatPr defaultColWidth="11.00390625" defaultRowHeight="12.75"/>
  <cols>
    <col min="1" max="1" width="2.625" style="3" customWidth="1"/>
    <col min="2" max="2" width="38.75390625" style="3" customWidth="1"/>
    <col min="3" max="3" width="14.875" style="3" bestFit="1" customWidth="1"/>
    <col min="4" max="4" width="12.25390625" style="3" bestFit="1" customWidth="1"/>
    <col min="5" max="5" width="12.25390625" style="3" customWidth="1"/>
    <col min="6" max="6" width="12.625" style="3" customWidth="1"/>
    <col min="7" max="7" width="12.875" style="3" customWidth="1"/>
    <col min="8" max="8" width="13.00390625" style="3" customWidth="1"/>
    <col min="9" max="9" width="12.375" style="3" customWidth="1"/>
    <col min="10" max="10" width="12.625" style="3" customWidth="1"/>
    <col min="11" max="11" width="13.00390625" style="3" bestFit="1" customWidth="1"/>
    <col min="12" max="13" width="13.375" style="3" customWidth="1"/>
    <col min="14" max="14" width="13.125" style="3" customWidth="1"/>
    <col min="15" max="15" width="12.875" style="3" customWidth="1"/>
    <col min="16" max="17" width="8.25390625" style="2" customWidth="1"/>
    <col min="18" max="16384" width="11.00390625" style="2" customWidth="1"/>
  </cols>
  <sheetData>
    <row r="1" spans="1:17" ht="18">
      <c r="A1" s="7"/>
      <c r="B1" s="4" t="s">
        <v>57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7"/>
      <c r="O1" s="7"/>
      <c r="P1" s="13"/>
      <c r="Q1" s="13"/>
    </row>
    <row r="2" spans="1:17" ht="14.25">
      <c r="A2" s="7"/>
      <c r="B2" s="5" t="s">
        <v>46</v>
      </c>
      <c r="C2" s="22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13"/>
      <c r="Q2" s="13"/>
    </row>
    <row r="3" spans="1:17" ht="12.75">
      <c r="A3" s="7"/>
      <c r="B3" s="23"/>
      <c r="C3" s="24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3"/>
      <c r="Q3" s="13"/>
    </row>
    <row r="4" spans="1:17" ht="12.75">
      <c r="A4" s="7"/>
      <c r="B4" s="34" t="s">
        <v>16</v>
      </c>
      <c r="C4" s="37" t="s">
        <v>47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3"/>
      <c r="Q4" s="13"/>
    </row>
    <row r="5" spans="1:17" ht="12.75">
      <c r="A5" s="7"/>
      <c r="B5" s="3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13"/>
      <c r="Q5" s="13"/>
    </row>
    <row r="6" spans="1:17" ht="12.75">
      <c r="A6" s="7"/>
      <c r="B6" s="35"/>
      <c r="C6" s="32" t="s">
        <v>17</v>
      </c>
      <c r="D6" s="32" t="s">
        <v>18</v>
      </c>
      <c r="E6" s="32" t="s">
        <v>19</v>
      </c>
      <c r="F6" s="32" t="s">
        <v>20</v>
      </c>
      <c r="G6" s="32" t="s">
        <v>21</v>
      </c>
      <c r="H6" s="32" t="s">
        <v>22</v>
      </c>
      <c r="I6" s="32" t="s">
        <v>23</v>
      </c>
      <c r="J6" s="32" t="s">
        <v>24</v>
      </c>
      <c r="K6" s="32" t="s">
        <v>25</v>
      </c>
      <c r="L6" s="32" t="s">
        <v>26</v>
      </c>
      <c r="M6" s="32" t="s">
        <v>27</v>
      </c>
      <c r="N6" s="32" t="s">
        <v>28</v>
      </c>
      <c r="O6" s="32" t="s">
        <v>33</v>
      </c>
      <c r="P6" s="13"/>
      <c r="Q6" s="13"/>
    </row>
    <row r="7" spans="1:17" ht="12.75">
      <c r="A7" s="7"/>
      <c r="B7" s="36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13"/>
      <c r="Q7" s="13"/>
    </row>
    <row r="8" spans="1:17" s="1" customFormat="1" ht="12.75">
      <c r="A8" s="7"/>
      <c r="B8" s="8"/>
      <c r="C8" s="30"/>
      <c r="D8" s="19"/>
      <c r="E8" s="19"/>
      <c r="F8" s="19"/>
      <c r="G8" s="19"/>
      <c r="H8" s="19"/>
      <c r="I8" s="19"/>
      <c r="J8" s="19"/>
      <c r="K8" s="19"/>
      <c r="L8" s="19"/>
      <c r="M8" s="7"/>
      <c r="N8" s="6"/>
      <c r="O8" s="8"/>
      <c r="P8" s="13"/>
      <c r="Q8" s="13"/>
    </row>
    <row r="9" spans="1:17" s="1" customFormat="1" ht="24.75" customHeight="1">
      <c r="A9" s="7"/>
      <c r="B9" s="29" t="s">
        <v>29</v>
      </c>
      <c r="C9" s="25">
        <f>SUM(D9:O9)</f>
        <v>4034244.13458458</v>
      </c>
      <c r="D9" s="26">
        <f>+D11++D34+D49+D61+D139+D143+D150+D156+D162+D182+D203+D219</f>
        <v>361591.48652</v>
      </c>
      <c r="E9" s="26">
        <f aca="true" t="shared" si="0" ref="E9:O9">+E11++E34+E49+E61+E139+E143+E150+E156+E162+E182+E203+E219</f>
        <v>345309.8055499999</v>
      </c>
      <c r="F9" s="26">
        <f t="shared" si="0"/>
        <v>424527.62535000005</v>
      </c>
      <c r="G9" s="26">
        <f t="shared" si="0"/>
        <v>354483.31672000006</v>
      </c>
      <c r="H9" s="26">
        <f t="shared" si="0"/>
        <v>389715.36030756007</v>
      </c>
      <c r="I9" s="26">
        <f t="shared" si="0"/>
        <v>340564.80977702</v>
      </c>
      <c r="J9" s="26">
        <f t="shared" si="0"/>
        <v>328637.99384</v>
      </c>
      <c r="K9" s="26">
        <f t="shared" si="0"/>
        <v>326629.94497000007</v>
      </c>
      <c r="L9" s="26">
        <f t="shared" si="0"/>
        <v>280021.50978</v>
      </c>
      <c r="M9" s="26">
        <f t="shared" si="0"/>
        <v>298091.31331</v>
      </c>
      <c r="N9" s="26">
        <f t="shared" si="0"/>
        <v>303608.62993</v>
      </c>
      <c r="O9" s="26">
        <f t="shared" si="0"/>
        <v>281062.33853</v>
      </c>
      <c r="P9" s="13"/>
      <c r="Q9" s="13"/>
    </row>
    <row r="10" spans="1:17" s="1" customFormat="1" ht="12.75">
      <c r="A10" s="7"/>
      <c r="B10" s="8"/>
      <c r="C10" s="30"/>
      <c r="D10" s="20"/>
      <c r="E10" s="20"/>
      <c r="F10" s="20"/>
      <c r="G10" s="20"/>
      <c r="H10" s="20"/>
      <c r="I10" s="20"/>
      <c r="J10" s="20"/>
      <c r="K10" s="20"/>
      <c r="L10" s="20"/>
      <c r="M10" s="7"/>
      <c r="N10" s="7"/>
      <c r="O10" s="7"/>
      <c r="P10" s="13"/>
      <c r="Q10" s="13"/>
    </row>
    <row r="11" spans="1:17" ht="12.75">
      <c r="A11" s="7"/>
      <c r="B11" s="17" t="s">
        <v>0</v>
      </c>
      <c r="C11" s="27">
        <f>SUM(D11:O11)</f>
        <v>1589974.6752799996</v>
      </c>
      <c r="D11" s="27">
        <f aca="true" t="shared" si="1" ref="D11:O11">SUM(D12:D32)</f>
        <v>172324.25001</v>
      </c>
      <c r="E11" s="27">
        <f t="shared" si="1"/>
        <v>165484.08097999994</v>
      </c>
      <c r="F11" s="27">
        <f t="shared" si="1"/>
        <v>185068.20166000002</v>
      </c>
      <c r="G11" s="27">
        <f t="shared" si="1"/>
        <v>142168.32980000004</v>
      </c>
      <c r="H11" s="27">
        <f t="shared" si="1"/>
        <v>158228.87699000002</v>
      </c>
      <c r="I11" s="27">
        <f t="shared" si="1"/>
        <v>127791.96560000003</v>
      </c>
      <c r="J11" s="27">
        <f t="shared" si="1"/>
        <v>105936.07638999999</v>
      </c>
      <c r="K11" s="27">
        <f t="shared" si="1"/>
        <v>108805.57747000002</v>
      </c>
      <c r="L11" s="27">
        <f t="shared" si="1"/>
        <v>101764.47514</v>
      </c>
      <c r="M11" s="27">
        <f t="shared" si="1"/>
        <v>112770.48532</v>
      </c>
      <c r="N11" s="27">
        <f t="shared" si="1"/>
        <v>108005.89231999998</v>
      </c>
      <c r="O11" s="27">
        <f t="shared" si="1"/>
        <v>101626.46360000002</v>
      </c>
      <c r="P11" s="13"/>
      <c r="Q11" s="13"/>
    </row>
    <row r="12" spans="1:17" ht="12.75">
      <c r="A12" s="7"/>
      <c r="B12" s="9" t="s">
        <v>38</v>
      </c>
      <c r="C12" s="30">
        <f aca="true" t="shared" si="2" ref="C12:C32">SUM(D12:O12)</f>
        <v>32344.24759</v>
      </c>
      <c r="D12" s="30">
        <v>17467.334700000003</v>
      </c>
      <c r="E12" s="30">
        <v>28.5044</v>
      </c>
      <c r="F12" s="30">
        <v>3679.6893999999998</v>
      </c>
      <c r="G12" s="30">
        <v>401.50132</v>
      </c>
      <c r="H12" s="30">
        <v>561.27539</v>
      </c>
      <c r="I12" s="30">
        <v>891.17092</v>
      </c>
      <c r="J12" s="30">
        <v>405.0582</v>
      </c>
      <c r="K12" s="30">
        <v>4808.71631</v>
      </c>
      <c r="L12" s="30">
        <v>381.52945</v>
      </c>
      <c r="M12" s="30">
        <v>0</v>
      </c>
      <c r="N12" s="30">
        <v>0</v>
      </c>
      <c r="O12" s="30">
        <v>3719.4675</v>
      </c>
      <c r="P12" s="13"/>
      <c r="Q12" s="13"/>
    </row>
    <row r="13" spans="1:17" ht="12.75">
      <c r="A13" s="7"/>
      <c r="B13" s="9" t="s">
        <v>37</v>
      </c>
      <c r="C13" s="30">
        <f t="shared" si="2"/>
        <v>304153.1626300001</v>
      </c>
      <c r="D13" s="30">
        <v>25540.00237</v>
      </c>
      <c r="E13" s="30">
        <v>41955.72641</v>
      </c>
      <c r="F13" s="30">
        <v>45473.22240000002</v>
      </c>
      <c r="G13" s="30">
        <v>39747.32679000001</v>
      </c>
      <c r="H13" s="30">
        <v>45962.24284000002</v>
      </c>
      <c r="I13" s="30">
        <v>41908.86461000002</v>
      </c>
      <c r="J13" s="30">
        <v>21993.665999999997</v>
      </c>
      <c r="K13" s="30">
        <v>16557.94266</v>
      </c>
      <c r="L13" s="30">
        <v>9383.08162</v>
      </c>
      <c r="M13" s="30">
        <v>7946.680459999999</v>
      </c>
      <c r="N13" s="30">
        <v>6129.812650000001</v>
      </c>
      <c r="O13" s="30">
        <v>1554.59382</v>
      </c>
      <c r="P13" s="13"/>
      <c r="Q13" s="13"/>
    </row>
    <row r="14" spans="1:17" ht="12.75">
      <c r="A14" s="7"/>
      <c r="B14" s="9" t="s">
        <v>50</v>
      </c>
      <c r="C14" s="30">
        <f t="shared" si="2"/>
        <v>131.6387</v>
      </c>
      <c r="D14" s="30">
        <v>4.866</v>
      </c>
      <c r="E14" s="30">
        <v>0.936</v>
      </c>
      <c r="F14" s="30">
        <v>10.287600000000001</v>
      </c>
      <c r="G14" s="30">
        <v>3.8613000000000004</v>
      </c>
      <c r="H14" s="30">
        <v>6.48248</v>
      </c>
      <c r="I14" s="30">
        <v>6.223599999999999</v>
      </c>
      <c r="J14" s="30">
        <v>28.205</v>
      </c>
      <c r="K14" s="30">
        <v>6.4331000000000005</v>
      </c>
      <c r="L14" s="30">
        <v>11.507200000000001</v>
      </c>
      <c r="M14" s="30">
        <v>5.304</v>
      </c>
      <c r="N14" s="30">
        <v>11.576020000000002</v>
      </c>
      <c r="O14" s="30">
        <v>35.9564</v>
      </c>
      <c r="P14" s="13"/>
      <c r="Q14" s="13"/>
    </row>
    <row r="15" spans="1:17" ht="12.75">
      <c r="A15" s="7"/>
      <c r="B15" s="9" t="s">
        <v>39</v>
      </c>
      <c r="C15" s="30">
        <f t="shared" si="2"/>
        <v>767.1945</v>
      </c>
      <c r="D15" s="30">
        <v>172.62</v>
      </c>
      <c r="E15" s="30">
        <v>193.6395</v>
      </c>
      <c r="F15" s="30">
        <v>277.904</v>
      </c>
      <c r="G15" s="30">
        <v>0</v>
      </c>
      <c r="H15" s="30">
        <v>0.01</v>
      </c>
      <c r="I15" s="30">
        <v>0.01</v>
      </c>
      <c r="J15" s="30">
        <v>74.006</v>
      </c>
      <c r="K15" s="30">
        <v>0.005</v>
      </c>
      <c r="L15" s="30">
        <v>0</v>
      </c>
      <c r="M15" s="30">
        <v>0</v>
      </c>
      <c r="N15" s="30">
        <v>0</v>
      </c>
      <c r="O15" s="30">
        <v>49</v>
      </c>
      <c r="P15" s="13"/>
      <c r="Q15" s="13"/>
    </row>
    <row r="16" spans="1:17" ht="12.75">
      <c r="A16" s="7"/>
      <c r="B16" s="9" t="s">
        <v>1</v>
      </c>
      <c r="C16" s="30">
        <f t="shared" si="2"/>
        <v>228685.35721</v>
      </c>
      <c r="D16" s="30">
        <v>18743.66237</v>
      </c>
      <c r="E16" s="30">
        <v>20774.262919999997</v>
      </c>
      <c r="F16" s="30">
        <v>19639.35596</v>
      </c>
      <c r="G16" s="30">
        <v>19541.610510000002</v>
      </c>
      <c r="H16" s="30">
        <v>22248.389360000005</v>
      </c>
      <c r="I16" s="30">
        <v>17471.569799999997</v>
      </c>
      <c r="J16" s="30">
        <v>17788.717109999998</v>
      </c>
      <c r="K16" s="30">
        <v>16880.06828</v>
      </c>
      <c r="L16" s="30">
        <v>16811.048850000003</v>
      </c>
      <c r="M16" s="30">
        <v>20418.010489999997</v>
      </c>
      <c r="N16" s="30">
        <v>19416.61127</v>
      </c>
      <c r="O16" s="30">
        <v>18952.050290000003</v>
      </c>
      <c r="P16" s="13"/>
      <c r="Q16" s="13"/>
    </row>
    <row r="17" spans="1:17" ht="12.75">
      <c r="A17" s="7"/>
      <c r="B17" s="9" t="s">
        <v>55</v>
      </c>
      <c r="C17" s="30">
        <f t="shared" si="2"/>
        <v>28716.876419999993</v>
      </c>
      <c r="D17" s="30">
        <v>1782.8406099999995</v>
      </c>
      <c r="E17" s="30">
        <v>2211.9458999999993</v>
      </c>
      <c r="F17" s="30">
        <v>3033.8097799999996</v>
      </c>
      <c r="G17" s="30">
        <v>2806.5510900000004</v>
      </c>
      <c r="H17" s="30">
        <v>2767.86143</v>
      </c>
      <c r="I17" s="30">
        <v>1430.85375</v>
      </c>
      <c r="J17" s="30">
        <v>1900.3192000000001</v>
      </c>
      <c r="K17" s="30">
        <v>2333.1578899999995</v>
      </c>
      <c r="L17" s="30">
        <v>2635.2437299999997</v>
      </c>
      <c r="M17" s="30">
        <v>2644.855990000001</v>
      </c>
      <c r="N17" s="30">
        <v>2674.2888000000003</v>
      </c>
      <c r="O17" s="30">
        <v>2495.14825</v>
      </c>
      <c r="P17" s="13"/>
      <c r="Q17" s="13"/>
    </row>
    <row r="18" spans="1:17" ht="12.75">
      <c r="A18" s="7"/>
      <c r="B18" s="9" t="s">
        <v>34</v>
      </c>
      <c r="C18" s="30">
        <f t="shared" si="2"/>
        <v>43739.42884000001</v>
      </c>
      <c r="D18" s="30">
        <v>3007.6232899999995</v>
      </c>
      <c r="E18" s="30">
        <v>3019.8287499999983</v>
      </c>
      <c r="F18" s="30">
        <v>4847.534259999999</v>
      </c>
      <c r="G18" s="30">
        <v>5502.064870000001</v>
      </c>
      <c r="H18" s="30">
        <v>5668.320760000001</v>
      </c>
      <c r="I18" s="30">
        <v>3944.2085500000003</v>
      </c>
      <c r="J18" s="30">
        <v>3378.3565400000007</v>
      </c>
      <c r="K18" s="30">
        <v>3363.8231100000007</v>
      </c>
      <c r="L18" s="30">
        <v>2901.13342</v>
      </c>
      <c r="M18" s="30">
        <v>2680.8540099999996</v>
      </c>
      <c r="N18" s="30">
        <v>2645.6260999999995</v>
      </c>
      <c r="O18" s="30">
        <v>2780.05518</v>
      </c>
      <c r="P18" s="13"/>
      <c r="Q18" s="13"/>
    </row>
    <row r="19" spans="1:17" ht="12.75">
      <c r="A19" s="7"/>
      <c r="B19" s="9" t="s">
        <v>43</v>
      </c>
      <c r="C19" s="30">
        <f t="shared" si="2"/>
        <v>922.6379</v>
      </c>
      <c r="D19" s="30">
        <v>28.255840000000003</v>
      </c>
      <c r="E19" s="30">
        <v>31.104000000000003</v>
      </c>
      <c r="F19" s="30">
        <v>122.61877</v>
      </c>
      <c r="G19" s="30">
        <v>130.25486</v>
      </c>
      <c r="H19" s="30">
        <v>103.51002</v>
      </c>
      <c r="I19" s="30">
        <v>35.05839999999999</v>
      </c>
      <c r="J19" s="30">
        <v>99.17823000000001</v>
      </c>
      <c r="K19" s="30">
        <v>29.4257</v>
      </c>
      <c r="L19" s="30">
        <v>176.33151999999998</v>
      </c>
      <c r="M19" s="30">
        <v>25.68834</v>
      </c>
      <c r="N19" s="30">
        <v>50.66167</v>
      </c>
      <c r="O19" s="30">
        <v>90.55054999999999</v>
      </c>
      <c r="P19" s="13"/>
      <c r="Q19" s="13"/>
    </row>
    <row r="20" spans="1:17" ht="12.75">
      <c r="A20" s="7"/>
      <c r="B20" s="9" t="s">
        <v>8</v>
      </c>
      <c r="C20" s="30">
        <f t="shared" si="2"/>
        <v>0.01022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0.01022</v>
      </c>
      <c r="O20" s="30">
        <v>0</v>
      </c>
      <c r="P20" s="13"/>
      <c r="Q20" s="13"/>
    </row>
    <row r="21" spans="1:17" ht="12.75">
      <c r="A21" s="7"/>
      <c r="B21" s="9" t="s">
        <v>36</v>
      </c>
      <c r="C21" s="30">
        <f t="shared" si="2"/>
        <v>8215.15945</v>
      </c>
      <c r="D21" s="30">
        <v>269.19588000000005</v>
      </c>
      <c r="E21" s="30">
        <v>527.37425</v>
      </c>
      <c r="F21" s="30">
        <v>785.7122500000002</v>
      </c>
      <c r="G21" s="30">
        <v>205.92143</v>
      </c>
      <c r="H21" s="30">
        <v>792.8142300000003</v>
      </c>
      <c r="I21" s="30">
        <v>641.6124900000002</v>
      </c>
      <c r="J21" s="30">
        <v>649.16407</v>
      </c>
      <c r="K21" s="30">
        <v>1128.84863</v>
      </c>
      <c r="L21" s="30">
        <v>1130.0694999999998</v>
      </c>
      <c r="M21" s="30">
        <v>623.9791799999999</v>
      </c>
      <c r="N21" s="30">
        <v>642.80737</v>
      </c>
      <c r="O21" s="30">
        <v>817.66017</v>
      </c>
      <c r="P21" s="13"/>
      <c r="Q21" s="13"/>
    </row>
    <row r="22" spans="1:17" ht="12.75">
      <c r="A22" s="7"/>
      <c r="B22" s="9" t="s">
        <v>51</v>
      </c>
      <c r="C22" s="30">
        <f t="shared" si="2"/>
        <v>1623.3286499999997</v>
      </c>
      <c r="D22" s="30">
        <v>0</v>
      </c>
      <c r="E22" s="30">
        <v>0.3</v>
      </c>
      <c r="F22" s="30">
        <v>0</v>
      </c>
      <c r="G22" s="30">
        <v>24.534</v>
      </c>
      <c r="H22" s="30">
        <v>0</v>
      </c>
      <c r="I22" s="30">
        <v>567.36435</v>
      </c>
      <c r="J22" s="30">
        <v>351.74955000000006</v>
      </c>
      <c r="K22" s="30">
        <v>420.71745</v>
      </c>
      <c r="L22" s="30">
        <v>258.6633</v>
      </c>
      <c r="M22" s="30">
        <v>0</v>
      </c>
      <c r="N22" s="30">
        <v>0</v>
      </c>
      <c r="O22" s="30">
        <v>0</v>
      </c>
      <c r="P22" s="13"/>
      <c r="Q22" s="13"/>
    </row>
    <row r="23" spans="1:17" ht="12.75">
      <c r="A23" s="7"/>
      <c r="B23" s="9" t="s">
        <v>5</v>
      </c>
      <c r="C23" s="30">
        <f t="shared" si="2"/>
        <v>31154.87523</v>
      </c>
      <c r="D23" s="30">
        <v>2775.302</v>
      </c>
      <c r="E23" s="30">
        <v>3323.1025</v>
      </c>
      <c r="F23" s="30">
        <v>4006.278</v>
      </c>
      <c r="G23" s="30">
        <v>923.1468000000001</v>
      </c>
      <c r="H23" s="30">
        <v>0</v>
      </c>
      <c r="I23" s="30">
        <v>597.66</v>
      </c>
      <c r="J23" s="30">
        <v>529.23</v>
      </c>
      <c r="K23" s="30">
        <v>6200.5665</v>
      </c>
      <c r="L23" s="30">
        <v>3739.641</v>
      </c>
      <c r="M23" s="30">
        <v>3274.33753</v>
      </c>
      <c r="N23" s="30">
        <v>3468.0424</v>
      </c>
      <c r="O23" s="30">
        <v>2317.5685</v>
      </c>
      <c r="P23" s="13"/>
      <c r="Q23" s="13"/>
    </row>
    <row r="24" spans="1:17" ht="12.75">
      <c r="A24" s="7"/>
      <c r="B24" s="9" t="s">
        <v>40</v>
      </c>
      <c r="C24" s="30">
        <f t="shared" si="2"/>
        <v>0.001</v>
      </c>
      <c r="D24" s="30">
        <v>0</v>
      </c>
      <c r="E24" s="30">
        <v>0.001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13"/>
      <c r="Q24" s="13"/>
    </row>
    <row r="25" spans="1:17" ht="12.75">
      <c r="A25" s="7"/>
      <c r="B25" s="9" t="s">
        <v>4</v>
      </c>
      <c r="C25" s="30">
        <f t="shared" si="2"/>
        <v>719849.2899599998</v>
      </c>
      <c r="D25" s="30">
        <v>90441.08123</v>
      </c>
      <c r="E25" s="30">
        <v>77695.29931999998</v>
      </c>
      <c r="F25" s="30">
        <v>87251.28484999998</v>
      </c>
      <c r="G25" s="30">
        <v>57946.22873</v>
      </c>
      <c r="H25" s="30">
        <v>60472.489349999996</v>
      </c>
      <c r="I25" s="30">
        <v>45612.55677000001</v>
      </c>
      <c r="J25" s="30">
        <v>44755.75454</v>
      </c>
      <c r="K25" s="30">
        <v>45415.99798000001</v>
      </c>
      <c r="L25" s="30">
        <v>49655.55823999999</v>
      </c>
      <c r="M25" s="30">
        <v>60131.67733000001</v>
      </c>
      <c r="N25" s="30">
        <v>51964.313959999985</v>
      </c>
      <c r="O25" s="30">
        <v>48507.04766000001</v>
      </c>
      <c r="P25" s="13"/>
      <c r="Q25" s="13"/>
    </row>
    <row r="26" spans="1:17" ht="12.75">
      <c r="A26" s="7"/>
      <c r="B26" s="9" t="s">
        <v>49</v>
      </c>
      <c r="C26" s="30">
        <f t="shared" si="2"/>
        <v>27407.76381</v>
      </c>
      <c r="D26" s="30">
        <v>1951.9660499999998</v>
      </c>
      <c r="E26" s="30">
        <v>1329.0569</v>
      </c>
      <c r="F26" s="30">
        <v>2493.3677699999994</v>
      </c>
      <c r="G26" s="30">
        <v>2576.01985</v>
      </c>
      <c r="H26" s="30">
        <v>2173.1438800000005</v>
      </c>
      <c r="I26" s="30">
        <v>2081.3458100000003</v>
      </c>
      <c r="J26" s="30">
        <v>1619.5111000000006</v>
      </c>
      <c r="K26" s="30">
        <v>1770.6549599999996</v>
      </c>
      <c r="L26" s="30">
        <v>1867.3277000000012</v>
      </c>
      <c r="M26" s="30">
        <v>3348.1772199999978</v>
      </c>
      <c r="N26" s="30">
        <v>3613.5453500000012</v>
      </c>
      <c r="O26" s="30">
        <v>2583.6472200000003</v>
      </c>
      <c r="P26" s="13"/>
      <c r="Q26" s="13"/>
    </row>
    <row r="27" spans="1:17" ht="12.75">
      <c r="A27" s="7"/>
      <c r="B27" s="9" t="s">
        <v>53</v>
      </c>
      <c r="C27" s="30">
        <f t="shared" si="2"/>
        <v>62.647800000000004</v>
      </c>
      <c r="D27" s="30">
        <v>35.24196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27.40584</v>
      </c>
      <c r="P27" s="13"/>
      <c r="Q27" s="13"/>
    </row>
    <row r="28" spans="1:17" ht="12.75">
      <c r="A28" s="7"/>
      <c r="B28" s="9" t="s">
        <v>52</v>
      </c>
      <c r="C28" s="30">
        <f t="shared" si="2"/>
        <v>2600.35219</v>
      </c>
      <c r="D28" s="30">
        <v>864.1598</v>
      </c>
      <c r="E28" s="30">
        <v>57.644</v>
      </c>
      <c r="F28" s="30">
        <v>57.744</v>
      </c>
      <c r="G28" s="30">
        <v>57.652</v>
      </c>
      <c r="H28" s="30">
        <v>821.64896</v>
      </c>
      <c r="I28" s="30">
        <v>0.9226</v>
      </c>
      <c r="J28" s="30">
        <v>86.57</v>
      </c>
      <c r="K28" s="30">
        <v>88.09008</v>
      </c>
      <c r="L28" s="30">
        <v>0.235</v>
      </c>
      <c r="M28" s="30">
        <v>476.554</v>
      </c>
      <c r="N28" s="30">
        <v>2.34375</v>
      </c>
      <c r="O28" s="30">
        <v>86.788</v>
      </c>
      <c r="P28" s="13"/>
      <c r="Q28" s="13"/>
    </row>
    <row r="29" spans="1:17" ht="12.75">
      <c r="A29" s="7"/>
      <c r="B29" s="9" t="s">
        <v>2</v>
      </c>
      <c r="C29" s="30">
        <f t="shared" si="2"/>
        <v>62160.039130000005</v>
      </c>
      <c r="D29" s="30">
        <v>3284.5052600000004</v>
      </c>
      <c r="E29" s="30">
        <v>3837.2345800000003</v>
      </c>
      <c r="F29" s="30">
        <v>5488.842650000001</v>
      </c>
      <c r="G29" s="30">
        <v>5442.5756500000025</v>
      </c>
      <c r="H29" s="30">
        <v>5635.91483</v>
      </c>
      <c r="I29" s="30">
        <v>4957.11701</v>
      </c>
      <c r="J29" s="30">
        <v>4558.323530000001</v>
      </c>
      <c r="K29" s="30">
        <v>5238.653090000002</v>
      </c>
      <c r="L29" s="30">
        <v>6649.360909999999</v>
      </c>
      <c r="M29" s="30">
        <v>5256.662600000001</v>
      </c>
      <c r="N29" s="30">
        <v>6483.32299</v>
      </c>
      <c r="O29" s="30">
        <v>5327.52603</v>
      </c>
      <c r="P29" s="13"/>
      <c r="Q29" s="13"/>
    </row>
    <row r="30" spans="1:17" ht="12.75">
      <c r="A30" s="7"/>
      <c r="B30" s="9" t="s">
        <v>56</v>
      </c>
      <c r="C30" s="30">
        <f t="shared" si="2"/>
        <v>0.095</v>
      </c>
      <c r="D30" s="30">
        <v>0</v>
      </c>
      <c r="E30" s="30">
        <v>0.01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0.085</v>
      </c>
      <c r="L30" s="30">
        <v>0</v>
      </c>
      <c r="M30" s="30">
        <v>0</v>
      </c>
      <c r="N30" s="30">
        <v>0</v>
      </c>
      <c r="O30" s="30">
        <v>0</v>
      </c>
      <c r="P30" s="13"/>
      <c r="Q30" s="13"/>
    </row>
    <row r="31" spans="1:17" ht="12.75">
      <c r="A31" s="7"/>
      <c r="B31" s="9" t="s">
        <v>3</v>
      </c>
      <c r="C31" s="30">
        <f t="shared" si="2"/>
        <v>511.6650599999999</v>
      </c>
      <c r="D31" s="30">
        <v>18.225</v>
      </c>
      <c r="E31" s="30">
        <v>24.3962</v>
      </c>
      <c r="F31" s="30">
        <v>49.876</v>
      </c>
      <c r="G31" s="30">
        <v>17.786559999999998</v>
      </c>
      <c r="H31" s="30">
        <v>0</v>
      </c>
      <c r="I31" s="30">
        <v>86.84825</v>
      </c>
      <c r="J31" s="30">
        <v>19.4</v>
      </c>
      <c r="K31" s="30">
        <v>8.062</v>
      </c>
      <c r="L31" s="30">
        <v>12.8409</v>
      </c>
      <c r="M31" s="30">
        <v>29.4056</v>
      </c>
      <c r="N31" s="30">
        <v>141.43449999999996</v>
      </c>
      <c r="O31" s="30">
        <v>103.39004999999999</v>
      </c>
      <c r="P31" s="13"/>
      <c r="Q31" s="13"/>
    </row>
    <row r="32" spans="1:17" ht="12.75">
      <c r="A32" s="7"/>
      <c r="B32" s="9" t="s">
        <v>15</v>
      </c>
      <c r="C32" s="30">
        <f t="shared" si="2"/>
        <v>96928.90398999999</v>
      </c>
      <c r="D32" s="30">
        <v>5937.367649999997</v>
      </c>
      <c r="E32" s="30">
        <v>10473.714349999998</v>
      </c>
      <c r="F32" s="30">
        <v>7850.6739700000035</v>
      </c>
      <c r="G32" s="30">
        <v>6841.294039999996</v>
      </c>
      <c r="H32" s="30">
        <v>11014.773460000004</v>
      </c>
      <c r="I32" s="30">
        <v>7558.578689999999</v>
      </c>
      <c r="J32" s="30">
        <v>7698.867319999997</v>
      </c>
      <c r="K32" s="30">
        <v>4554.329729999998</v>
      </c>
      <c r="L32" s="30">
        <v>6150.902799999995</v>
      </c>
      <c r="M32" s="30">
        <v>5908.298570000005</v>
      </c>
      <c r="N32" s="30">
        <v>10761.49527</v>
      </c>
      <c r="O32" s="30">
        <v>12178.608140000002</v>
      </c>
      <c r="P32" s="13"/>
      <c r="Q32" s="13"/>
    </row>
    <row r="33" spans="1:17" ht="12.75">
      <c r="A33" s="7"/>
      <c r="B33" s="9"/>
      <c r="C33" s="30"/>
      <c r="D33" s="30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13"/>
      <c r="Q33" s="13"/>
    </row>
    <row r="34" spans="1:17" ht="12.75">
      <c r="A34" s="7"/>
      <c r="B34" s="17" t="s">
        <v>41</v>
      </c>
      <c r="C34" s="27">
        <f>SUM(D34:O34)</f>
        <v>204000.19123</v>
      </c>
      <c r="D34" s="27">
        <f aca="true" t="shared" si="3" ref="D34:O34">SUM(D35:D47)</f>
        <v>14222.021159999997</v>
      </c>
      <c r="E34" s="27">
        <f t="shared" si="3"/>
        <v>13137.67348</v>
      </c>
      <c r="F34" s="27">
        <f t="shared" si="3"/>
        <v>15745.92411</v>
      </c>
      <c r="G34" s="27">
        <f t="shared" si="3"/>
        <v>18060.969050000003</v>
      </c>
      <c r="H34" s="27">
        <f t="shared" si="3"/>
        <v>16054.893339999997</v>
      </c>
      <c r="I34" s="27">
        <f t="shared" si="3"/>
        <v>17559.60932</v>
      </c>
      <c r="J34" s="27">
        <f t="shared" si="3"/>
        <v>16454.384110000003</v>
      </c>
      <c r="K34" s="27">
        <f t="shared" si="3"/>
        <v>18731.459680000007</v>
      </c>
      <c r="L34" s="27">
        <f t="shared" si="3"/>
        <v>18884.71010000001</v>
      </c>
      <c r="M34" s="27">
        <f t="shared" si="3"/>
        <v>15592.411989999993</v>
      </c>
      <c r="N34" s="27">
        <f t="shared" si="3"/>
        <v>19241.72394999999</v>
      </c>
      <c r="O34" s="27">
        <f t="shared" si="3"/>
        <v>20314.410939999994</v>
      </c>
      <c r="P34" s="13"/>
      <c r="Q34" s="13"/>
    </row>
    <row r="35" spans="1:17" ht="12.75">
      <c r="A35" s="7"/>
      <c r="B35" s="9" t="s">
        <v>38</v>
      </c>
      <c r="C35" s="30">
        <f>SUM(D35:O35)</f>
        <v>10399.788890000002</v>
      </c>
      <c r="D35" s="30">
        <v>0</v>
      </c>
      <c r="E35" s="30">
        <v>0</v>
      </c>
      <c r="F35" s="30">
        <v>0</v>
      </c>
      <c r="G35" s="30">
        <v>4351.24239</v>
      </c>
      <c r="H35" s="30">
        <v>1054.5092</v>
      </c>
      <c r="I35" s="30">
        <v>1921.2480000000003</v>
      </c>
      <c r="J35" s="30">
        <v>0</v>
      </c>
      <c r="K35" s="30">
        <v>0</v>
      </c>
      <c r="L35" s="30">
        <v>725.6151000000001</v>
      </c>
      <c r="M35" s="30">
        <v>1085.85152</v>
      </c>
      <c r="N35" s="30">
        <v>484.84070000000037</v>
      </c>
      <c r="O35" s="30">
        <v>776.4819800000001</v>
      </c>
      <c r="P35" s="13"/>
      <c r="Q35" s="13"/>
    </row>
    <row r="36" spans="1:17" ht="12.75">
      <c r="A36" s="7"/>
      <c r="B36" s="9" t="s">
        <v>37</v>
      </c>
      <c r="C36" s="30">
        <f>SUM(D36:O36)</f>
        <v>1939.3826200000003</v>
      </c>
      <c r="D36" s="30">
        <v>132</v>
      </c>
      <c r="E36" s="30">
        <v>0</v>
      </c>
      <c r="F36" s="30">
        <v>0</v>
      </c>
      <c r="G36" s="30">
        <v>0.03</v>
      </c>
      <c r="H36" s="30">
        <v>0</v>
      </c>
      <c r="I36" s="30">
        <v>874.9307600000002</v>
      </c>
      <c r="J36" s="30">
        <v>190.69248000000002</v>
      </c>
      <c r="K36" s="30">
        <v>0</v>
      </c>
      <c r="L36" s="30">
        <v>0</v>
      </c>
      <c r="M36" s="30">
        <v>741.7293800000001</v>
      </c>
      <c r="N36" s="30">
        <v>0</v>
      </c>
      <c r="O36" s="30">
        <v>0</v>
      </c>
      <c r="P36" s="13"/>
      <c r="Q36" s="13"/>
    </row>
    <row r="37" spans="1:17" ht="12.75">
      <c r="A37" s="7"/>
      <c r="B37" s="9" t="s">
        <v>39</v>
      </c>
      <c r="C37" s="30">
        <f>SUM(D37:O37)</f>
        <v>3486.55796</v>
      </c>
      <c r="D37" s="30">
        <v>0</v>
      </c>
      <c r="E37" s="30">
        <v>0</v>
      </c>
      <c r="F37" s="30">
        <v>0</v>
      </c>
      <c r="G37" s="30">
        <v>414.772</v>
      </c>
      <c r="H37" s="30">
        <v>695.36244</v>
      </c>
      <c r="I37" s="30">
        <v>282.83295000000004</v>
      </c>
      <c r="J37" s="30">
        <v>272.95152</v>
      </c>
      <c r="K37" s="30">
        <v>810.30866</v>
      </c>
      <c r="L37" s="30">
        <v>247.82448</v>
      </c>
      <c r="M37" s="30">
        <v>0</v>
      </c>
      <c r="N37" s="30">
        <v>300.97405000000003</v>
      </c>
      <c r="O37" s="30">
        <v>461.53186</v>
      </c>
      <c r="P37" s="13"/>
      <c r="Q37" s="13"/>
    </row>
    <row r="38" spans="1:17" ht="12.75">
      <c r="A38" s="7"/>
      <c r="B38" s="9" t="s">
        <v>1</v>
      </c>
      <c r="C38" s="30">
        <f>SUM(D38:O38)</f>
        <v>137466.11518</v>
      </c>
      <c r="D38" s="30">
        <v>8949.857159999996</v>
      </c>
      <c r="E38" s="30">
        <v>8459.38437</v>
      </c>
      <c r="F38" s="30">
        <v>9555.37259</v>
      </c>
      <c r="G38" s="30">
        <v>9261.871850000003</v>
      </c>
      <c r="H38" s="30">
        <v>9823.39611</v>
      </c>
      <c r="I38" s="30">
        <v>11489.158619999998</v>
      </c>
      <c r="J38" s="30">
        <v>11932.720370000001</v>
      </c>
      <c r="K38" s="30">
        <v>14603.556120000005</v>
      </c>
      <c r="L38" s="30">
        <v>13240.102240000007</v>
      </c>
      <c r="M38" s="30">
        <v>10396.827489999994</v>
      </c>
      <c r="N38" s="30">
        <v>14847.50274999999</v>
      </c>
      <c r="O38" s="30">
        <v>14906.365509999998</v>
      </c>
      <c r="P38" s="13"/>
      <c r="Q38" s="13"/>
    </row>
    <row r="39" spans="1:17" ht="12.75">
      <c r="A39" s="7"/>
      <c r="B39" s="9" t="s">
        <v>55</v>
      </c>
      <c r="C39" s="30">
        <f>SUM(D39:O39)</f>
        <v>1.2850599999999999</v>
      </c>
      <c r="D39" s="30">
        <v>0</v>
      </c>
      <c r="E39" s="30">
        <v>0</v>
      </c>
      <c r="F39" s="30">
        <v>1.2850599999999999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13"/>
      <c r="Q39" s="13"/>
    </row>
    <row r="40" spans="1:17" ht="12.75">
      <c r="A40" s="7"/>
      <c r="B40" s="9" t="s">
        <v>36</v>
      </c>
      <c r="C40" s="30">
        <f aca="true" t="shared" si="4" ref="C40:C47">SUM(D40:O40)</f>
        <v>788.8316299999999</v>
      </c>
      <c r="D40" s="30">
        <v>50.18899</v>
      </c>
      <c r="E40" s="30">
        <v>0</v>
      </c>
      <c r="F40" s="30">
        <v>265.00875999999994</v>
      </c>
      <c r="G40" s="30">
        <v>38.5628</v>
      </c>
      <c r="H40" s="30">
        <v>101.44351</v>
      </c>
      <c r="I40" s="30">
        <v>46.15134</v>
      </c>
      <c r="J40" s="30">
        <v>24.85642</v>
      </c>
      <c r="K40" s="30">
        <v>0</v>
      </c>
      <c r="L40" s="30">
        <v>20.951520000000002</v>
      </c>
      <c r="M40" s="30">
        <v>0</v>
      </c>
      <c r="N40" s="30">
        <v>0</v>
      </c>
      <c r="O40" s="30">
        <v>241.66829000000004</v>
      </c>
      <c r="P40" s="13"/>
      <c r="Q40" s="13"/>
    </row>
    <row r="41" spans="1:17" ht="12.75">
      <c r="A41" s="7"/>
      <c r="B41" s="9" t="s">
        <v>5</v>
      </c>
      <c r="C41" s="30">
        <f t="shared" si="4"/>
        <v>17.4725</v>
      </c>
      <c r="D41" s="30">
        <v>0</v>
      </c>
      <c r="E41" s="30">
        <v>0</v>
      </c>
      <c r="F41" s="30">
        <v>4.4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13.0725</v>
      </c>
      <c r="P41" s="13"/>
      <c r="Q41" s="13"/>
    </row>
    <row r="42" spans="1:17" ht="12.75">
      <c r="A42" s="7"/>
      <c r="B42" s="9" t="s">
        <v>40</v>
      </c>
      <c r="C42" s="30">
        <f t="shared" si="4"/>
        <v>20325.392220000005</v>
      </c>
      <c r="D42" s="30">
        <v>2604.2816800000005</v>
      </c>
      <c r="E42" s="30">
        <v>1873.11822</v>
      </c>
      <c r="F42" s="30">
        <v>3017.2557199999997</v>
      </c>
      <c r="G42" s="30">
        <v>1967.30694</v>
      </c>
      <c r="H42" s="30">
        <v>1787.4580500000002</v>
      </c>
      <c r="I42" s="30">
        <v>962.3226399999999</v>
      </c>
      <c r="J42" s="30">
        <v>1338.3484999999998</v>
      </c>
      <c r="K42" s="30">
        <v>1392.4718500000001</v>
      </c>
      <c r="L42" s="30">
        <v>1451.788</v>
      </c>
      <c r="M42" s="30">
        <v>1236.952</v>
      </c>
      <c r="N42" s="30">
        <v>1295.164</v>
      </c>
      <c r="O42" s="30">
        <v>1398.92462</v>
      </c>
      <c r="P42" s="13"/>
      <c r="Q42" s="13"/>
    </row>
    <row r="43" spans="1:17" ht="12.75">
      <c r="A43" s="7"/>
      <c r="B43" s="9" t="s">
        <v>4</v>
      </c>
      <c r="C43" s="30">
        <f t="shared" si="4"/>
        <v>788.51708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788.51708</v>
      </c>
      <c r="M43" s="30">
        <v>0</v>
      </c>
      <c r="N43" s="30">
        <v>0</v>
      </c>
      <c r="O43" s="30">
        <v>0</v>
      </c>
      <c r="P43" s="13"/>
      <c r="Q43" s="13"/>
    </row>
    <row r="44" spans="1:17" ht="12.75">
      <c r="A44" s="7"/>
      <c r="B44" s="9" t="s">
        <v>49</v>
      </c>
      <c r="C44" s="30">
        <f t="shared" si="4"/>
        <v>1193.755</v>
      </c>
      <c r="D44" s="30">
        <v>152.005</v>
      </c>
      <c r="E44" s="30">
        <v>0</v>
      </c>
      <c r="F44" s="30">
        <v>126.72</v>
      </c>
      <c r="G44" s="30">
        <v>0</v>
      </c>
      <c r="H44" s="30">
        <v>0</v>
      </c>
      <c r="I44" s="30">
        <v>0</v>
      </c>
      <c r="J44" s="30">
        <v>467.2</v>
      </c>
      <c r="K44" s="30">
        <v>0</v>
      </c>
      <c r="L44" s="30">
        <v>0</v>
      </c>
      <c r="M44" s="30">
        <v>187.2</v>
      </c>
      <c r="N44" s="30">
        <v>0</v>
      </c>
      <c r="O44" s="30">
        <v>260.63</v>
      </c>
      <c r="P44" s="13"/>
      <c r="Q44" s="13"/>
    </row>
    <row r="45" spans="1:17" ht="12.75">
      <c r="A45" s="7"/>
      <c r="B45" s="9" t="s">
        <v>53</v>
      </c>
      <c r="C45" s="30">
        <f t="shared" si="4"/>
        <v>11.29434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11.29434</v>
      </c>
      <c r="N45" s="30">
        <v>0</v>
      </c>
      <c r="O45" s="30">
        <v>0</v>
      </c>
      <c r="P45" s="13"/>
      <c r="Q45" s="13"/>
    </row>
    <row r="46" spans="1:17" ht="12.75">
      <c r="A46" s="7"/>
      <c r="B46" s="9" t="s">
        <v>52</v>
      </c>
      <c r="C46" s="30">
        <f t="shared" si="4"/>
        <v>146.37133</v>
      </c>
      <c r="D46" s="30">
        <v>56.53333</v>
      </c>
      <c r="E46" s="30">
        <v>0</v>
      </c>
      <c r="F46" s="30">
        <v>0</v>
      </c>
      <c r="G46" s="30">
        <v>0</v>
      </c>
      <c r="H46" s="30">
        <v>0</v>
      </c>
      <c r="I46" s="30">
        <v>2.8</v>
      </c>
      <c r="J46" s="30">
        <v>0</v>
      </c>
      <c r="K46" s="30">
        <v>84.238</v>
      </c>
      <c r="L46" s="30">
        <v>0</v>
      </c>
      <c r="M46" s="30">
        <v>0</v>
      </c>
      <c r="N46" s="30">
        <v>0</v>
      </c>
      <c r="O46" s="30">
        <v>2.8</v>
      </c>
      <c r="P46" s="13"/>
      <c r="Q46" s="13"/>
    </row>
    <row r="47" spans="1:17" ht="12.75">
      <c r="A47" s="7"/>
      <c r="B47" s="9" t="s">
        <v>15</v>
      </c>
      <c r="C47" s="30">
        <f t="shared" si="4"/>
        <v>27435.42742</v>
      </c>
      <c r="D47" s="30">
        <v>2277.1549999999997</v>
      </c>
      <c r="E47" s="30">
        <v>2805.1708899999994</v>
      </c>
      <c r="F47" s="30">
        <v>2775.88198</v>
      </c>
      <c r="G47" s="30">
        <v>2027.18307</v>
      </c>
      <c r="H47" s="30">
        <v>2592.72403</v>
      </c>
      <c r="I47" s="30">
        <v>1980.1650100000008</v>
      </c>
      <c r="J47" s="30">
        <v>2227.6148200000002</v>
      </c>
      <c r="K47" s="30">
        <v>1840.8850500000008</v>
      </c>
      <c r="L47" s="30">
        <v>2409.9116799999997</v>
      </c>
      <c r="M47" s="30">
        <v>1932.55726</v>
      </c>
      <c r="N47" s="30">
        <v>2313.2424499999993</v>
      </c>
      <c r="O47" s="30">
        <v>2252.936179999999</v>
      </c>
      <c r="P47" s="13"/>
      <c r="Q47" s="13"/>
    </row>
    <row r="48" spans="1:17" ht="12.75">
      <c r="A48" s="7"/>
      <c r="B48" s="1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13"/>
      <c r="Q48" s="13"/>
    </row>
    <row r="49" spans="1:17" ht="12.75">
      <c r="A49" s="7"/>
      <c r="B49" s="17" t="s">
        <v>42</v>
      </c>
      <c r="C49" s="27">
        <f>SUM(D49:O49)</f>
        <v>419025.45783</v>
      </c>
      <c r="D49" s="27">
        <f aca="true" t="shared" si="5" ref="D49:O49">SUM(D50:D59)</f>
        <v>1402.38085</v>
      </c>
      <c r="E49" s="27">
        <f t="shared" si="5"/>
        <v>16082.119300000002</v>
      </c>
      <c r="F49" s="27">
        <f t="shared" si="5"/>
        <v>11179.630339999998</v>
      </c>
      <c r="G49" s="27">
        <f t="shared" si="5"/>
        <v>22265.161960000005</v>
      </c>
      <c r="H49" s="27">
        <f t="shared" si="5"/>
        <v>46288.43166</v>
      </c>
      <c r="I49" s="27">
        <f t="shared" si="5"/>
        <v>41800.26756</v>
      </c>
      <c r="J49" s="27">
        <f t="shared" si="5"/>
        <v>58025.93908999999</v>
      </c>
      <c r="K49" s="27">
        <f t="shared" si="5"/>
        <v>50626.50019</v>
      </c>
      <c r="L49" s="27">
        <f t="shared" si="5"/>
        <v>37938.83296</v>
      </c>
      <c r="M49" s="27">
        <f t="shared" si="5"/>
        <v>46266.336030000006</v>
      </c>
      <c r="N49" s="27">
        <f t="shared" si="5"/>
        <v>47732.69056</v>
      </c>
      <c r="O49" s="27">
        <f t="shared" si="5"/>
        <v>39417.167330000004</v>
      </c>
      <c r="P49" s="13"/>
      <c r="Q49" s="13"/>
    </row>
    <row r="50" spans="1:17" ht="12.75">
      <c r="A50" s="7"/>
      <c r="B50" s="9" t="s">
        <v>38</v>
      </c>
      <c r="C50" s="30">
        <f>SUM(D50:O50)</f>
        <v>33339.03202</v>
      </c>
      <c r="D50" s="30">
        <v>0</v>
      </c>
      <c r="E50" s="30">
        <v>12149.23638</v>
      </c>
      <c r="F50" s="30">
        <v>8875.224289999998</v>
      </c>
      <c r="G50" s="30">
        <v>0</v>
      </c>
      <c r="H50" s="30">
        <v>0</v>
      </c>
      <c r="I50" s="30">
        <v>12314.57135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13"/>
      <c r="Q50" s="13"/>
    </row>
    <row r="51" spans="1:17" ht="12.75">
      <c r="A51" s="7"/>
      <c r="B51" s="9" t="s">
        <v>35</v>
      </c>
      <c r="C51" s="30">
        <f>SUM(D51:O51)</f>
        <v>913.0464000000001</v>
      </c>
      <c r="D51" s="30">
        <v>65.78880000000001</v>
      </c>
      <c r="E51" s="30">
        <v>65.78880000000001</v>
      </c>
      <c r="F51" s="30">
        <v>93.98399999999998</v>
      </c>
      <c r="G51" s="30">
        <v>65.78880000000001</v>
      </c>
      <c r="H51" s="30">
        <v>84.58559999999999</v>
      </c>
      <c r="I51" s="30">
        <v>46.992</v>
      </c>
      <c r="J51" s="30">
        <v>56.3904</v>
      </c>
      <c r="K51" s="30">
        <v>96.38399999999999</v>
      </c>
      <c r="L51" s="30">
        <v>86.7456</v>
      </c>
      <c r="M51" s="30">
        <v>96.38399999999999</v>
      </c>
      <c r="N51" s="30">
        <v>77.10719999999999</v>
      </c>
      <c r="O51" s="30">
        <v>77.10719999999999</v>
      </c>
      <c r="P51" s="13"/>
      <c r="Q51" s="13"/>
    </row>
    <row r="52" spans="1:17" ht="12.75">
      <c r="A52" s="7"/>
      <c r="B52" s="9" t="s">
        <v>37</v>
      </c>
      <c r="C52" s="30">
        <f>SUM(D52:O52)</f>
        <v>19808.83071</v>
      </c>
      <c r="D52" s="30">
        <v>1166.54865</v>
      </c>
      <c r="E52" s="30">
        <v>3629.5354099999995</v>
      </c>
      <c r="F52" s="30">
        <v>2068.32045</v>
      </c>
      <c r="G52" s="30">
        <v>2144.3647800000003</v>
      </c>
      <c r="H52" s="30">
        <v>1015.9260899999999</v>
      </c>
      <c r="I52" s="30">
        <v>3115.4201500000004</v>
      </c>
      <c r="J52" s="30">
        <v>1973.27783</v>
      </c>
      <c r="K52" s="30">
        <v>3010.4963199999993</v>
      </c>
      <c r="L52" s="30">
        <v>901.0065999999999</v>
      </c>
      <c r="M52" s="30">
        <v>219.18004000000002</v>
      </c>
      <c r="N52" s="30">
        <v>300.75439</v>
      </c>
      <c r="O52" s="30">
        <v>264</v>
      </c>
      <c r="P52" s="13"/>
      <c r="Q52" s="13"/>
    </row>
    <row r="53" spans="1:17" ht="12.75">
      <c r="A53" s="7"/>
      <c r="B53" s="9" t="s">
        <v>39</v>
      </c>
      <c r="C53" s="30">
        <f aca="true" t="shared" si="6" ref="C53:C59">SUM(D53:O53)</f>
        <v>24.75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24.75</v>
      </c>
      <c r="N53" s="30">
        <v>0</v>
      </c>
      <c r="O53" s="30">
        <v>0</v>
      </c>
      <c r="P53" s="13"/>
      <c r="Q53" s="13"/>
    </row>
    <row r="54" spans="1:17" ht="12.75">
      <c r="A54" s="7"/>
      <c r="B54" s="9" t="s">
        <v>55</v>
      </c>
      <c r="C54" s="30">
        <f t="shared" si="6"/>
        <v>1482.7844699999998</v>
      </c>
      <c r="D54" s="30">
        <v>30.002</v>
      </c>
      <c r="E54" s="30">
        <v>103.664</v>
      </c>
      <c r="F54" s="30">
        <v>123.917</v>
      </c>
      <c r="G54" s="30">
        <v>143.5813</v>
      </c>
      <c r="H54" s="30">
        <v>98.8112</v>
      </c>
      <c r="I54" s="30">
        <v>53.3798</v>
      </c>
      <c r="J54" s="30">
        <v>129.07206000000002</v>
      </c>
      <c r="K54" s="30">
        <v>180.3035</v>
      </c>
      <c r="L54" s="30">
        <v>141.43051</v>
      </c>
      <c r="M54" s="30">
        <v>209.14010000000002</v>
      </c>
      <c r="N54" s="30">
        <v>152.46</v>
      </c>
      <c r="O54" s="30">
        <v>117.023</v>
      </c>
      <c r="P54" s="13"/>
      <c r="Q54" s="13"/>
    </row>
    <row r="55" spans="1:17" ht="12.75">
      <c r="A55" s="7"/>
      <c r="B55" s="9" t="s">
        <v>34</v>
      </c>
      <c r="C55" s="30">
        <f t="shared" si="6"/>
        <v>40.3573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40.3573</v>
      </c>
      <c r="O55" s="30">
        <v>0</v>
      </c>
      <c r="P55" s="13"/>
      <c r="Q55" s="13"/>
    </row>
    <row r="56" spans="1:17" ht="12.75">
      <c r="A56" s="7"/>
      <c r="B56" s="9" t="s">
        <v>43</v>
      </c>
      <c r="C56" s="30">
        <f t="shared" si="6"/>
        <v>2.79675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2.79675</v>
      </c>
      <c r="P56" s="13"/>
      <c r="Q56" s="13"/>
    </row>
    <row r="57" spans="1:17" ht="12.75">
      <c r="A57" s="7"/>
      <c r="B57" s="9" t="s">
        <v>36</v>
      </c>
      <c r="C57" s="30">
        <f t="shared" si="6"/>
        <v>1163.14094</v>
      </c>
      <c r="D57" s="30">
        <v>138.6414</v>
      </c>
      <c r="E57" s="30">
        <v>59.31971000000001</v>
      </c>
      <c r="F57" s="30">
        <v>14.9616</v>
      </c>
      <c r="G57" s="30">
        <v>38.67073</v>
      </c>
      <c r="H57" s="30">
        <v>316.03058000000004</v>
      </c>
      <c r="I57" s="30">
        <v>343.54547</v>
      </c>
      <c r="J57" s="30">
        <v>0</v>
      </c>
      <c r="K57" s="30">
        <v>14.9616</v>
      </c>
      <c r="L57" s="30">
        <v>0</v>
      </c>
      <c r="M57" s="30">
        <v>43.90926</v>
      </c>
      <c r="N57" s="30">
        <v>157.99052</v>
      </c>
      <c r="O57" s="30">
        <v>35.11007</v>
      </c>
      <c r="P57" s="13"/>
      <c r="Q57" s="13"/>
    </row>
    <row r="58" spans="1:17" ht="12.75">
      <c r="A58" s="7"/>
      <c r="B58" s="9" t="s">
        <v>4</v>
      </c>
      <c r="C58" s="30">
        <f t="shared" si="6"/>
        <v>353301.68302999996</v>
      </c>
      <c r="D58" s="30">
        <v>0</v>
      </c>
      <c r="E58" s="30">
        <v>0</v>
      </c>
      <c r="F58" s="30">
        <v>0</v>
      </c>
      <c r="G58" s="30">
        <v>19237.453260000002</v>
      </c>
      <c r="H58" s="30">
        <v>43553.93398</v>
      </c>
      <c r="I58" s="30">
        <v>25300.066269999996</v>
      </c>
      <c r="J58" s="30">
        <v>54492.16842999999</v>
      </c>
      <c r="K58" s="30">
        <v>46316.19188</v>
      </c>
      <c r="L58" s="30">
        <v>36139.22997</v>
      </c>
      <c r="M58" s="30">
        <v>44698.207780000004</v>
      </c>
      <c r="N58" s="30">
        <v>45606.24446</v>
      </c>
      <c r="O58" s="30">
        <v>37958.187</v>
      </c>
      <c r="P58" s="13"/>
      <c r="Q58" s="13"/>
    </row>
    <row r="59" spans="1:17" ht="12.75">
      <c r="A59" s="7"/>
      <c r="B59" s="9" t="s">
        <v>15</v>
      </c>
      <c r="C59" s="30">
        <f t="shared" si="6"/>
        <v>8949.03621</v>
      </c>
      <c r="D59" s="30">
        <v>1.4</v>
      </c>
      <c r="E59" s="30">
        <v>74.575</v>
      </c>
      <c r="F59" s="30">
        <v>3.223</v>
      </c>
      <c r="G59" s="30">
        <v>635.3030900000001</v>
      </c>
      <c r="H59" s="30">
        <v>1219.14421</v>
      </c>
      <c r="I59" s="30">
        <v>626.29252</v>
      </c>
      <c r="J59" s="30">
        <v>1375.03037</v>
      </c>
      <c r="K59" s="30">
        <v>1008.16289</v>
      </c>
      <c r="L59" s="30">
        <v>670.42028</v>
      </c>
      <c r="M59" s="30">
        <v>974.7648500000001</v>
      </c>
      <c r="N59" s="30">
        <v>1397.77669</v>
      </c>
      <c r="O59" s="30">
        <v>962.9433099999999</v>
      </c>
      <c r="P59" s="13"/>
      <c r="Q59" s="13"/>
    </row>
    <row r="60" spans="1:17" ht="12.75">
      <c r="A60" s="7"/>
      <c r="B60" s="16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13"/>
      <c r="Q60" s="13"/>
    </row>
    <row r="61" spans="1:17" ht="12.75">
      <c r="A61" s="18"/>
      <c r="B61" s="17" t="s">
        <v>45</v>
      </c>
      <c r="C61" s="27">
        <f>SUM(D61:O61)</f>
        <v>942322.84531458</v>
      </c>
      <c r="D61" s="27">
        <f>+D63+D85+D102+D119</f>
        <v>79694.93548</v>
      </c>
      <c r="E61" s="27">
        <f aca="true" t="shared" si="7" ref="E61:O61">+E63+E85+E102+E119</f>
        <v>73351.27869999997</v>
      </c>
      <c r="F61" s="27">
        <f t="shared" si="7"/>
        <v>92492.11604</v>
      </c>
      <c r="G61" s="27">
        <f t="shared" si="7"/>
        <v>78164.09108000001</v>
      </c>
      <c r="H61" s="27">
        <f t="shared" si="7"/>
        <v>76593.58579755996</v>
      </c>
      <c r="I61" s="27">
        <f t="shared" si="7"/>
        <v>76544.19321701999</v>
      </c>
      <c r="J61" s="27">
        <f t="shared" si="7"/>
        <v>74359.96111</v>
      </c>
      <c r="K61" s="27">
        <f t="shared" si="7"/>
        <v>83853.47943000002</v>
      </c>
      <c r="L61" s="27">
        <f t="shared" si="7"/>
        <v>80123.61204</v>
      </c>
      <c r="M61" s="27">
        <f t="shared" si="7"/>
        <v>76208.00949</v>
      </c>
      <c r="N61" s="27">
        <f t="shared" si="7"/>
        <v>79437.03489000001</v>
      </c>
      <c r="O61" s="27">
        <f t="shared" si="7"/>
        <v>71500.54804000002</v>
      </c>
      <c r="P61" s="13"/>
      <c r="Q61" s="13"/>
    </row>
    <row r="62" spans="1:17" ht="12.75">
      <c r="A62" s="18"/>
      <c r="B62" s="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1"/>
      <c r="N62" s="31"/>
      <c r="O62" s="31"/>
      <c r="P62" s="13"/>
      <c r="Q62" s="13"/>
    </row>
    <row r="63" spans="1:17" ht="12.75">
      <c r="A63" s="18"/>
      <c r="B63" s="17" t="s">
        <v>6</v>
      </c>
      <c r="C63" s="27">
        <f>SUM(D63:O63)</f>
        <v>216136.32912000004</v>
      </c>
      <c r="D63" s="27">
        <f aca="true" t="shared" si="8" ref="D63:O63">SUM(D64:D83)</f>
        <v>23482.45579</v>
      </c>
      <c r="E63" s="27">
        <f t="shared" si="8"/>
        <v>20140.078939999992</v>
      </c>
      <c r="F63" s="27">
        <f t="shared" si="8"/>
        <v>25092.59290000001</v>
      </c>
      <c r="G63" s="27">
        <f t="shared" si="8"/>
        <v>18912.19408000001</v>
      </c>
      <c r="H63" s="27">
        <f t="shared" si="8"/>
        <v>17704.652950000003</v>
      </c>
      <c r="I63" s="27">
        <f t="shared" si="8"/>
        <v>16602.790989999998</v>
      </c>
      <c r="J63" s="27">
        <f t="shared" si="8"/>
        <v>14353.05335</v>
      </c>
      <c r="K63" s="27">
        <f t="shared" si="8"/>
        <v>14384.425570000007</v>
      </c>
      <c r="L63" s="27">
        <f t="shared" si="8"/>
        <v>17082.044389999995</v>
      </c>
      <c r="M63" s="27">
        <f t="shared" si="8"/>
        <v>15586.37215</v>
      </c>
      <c r="N63" s="27">
        <f t="shared" si="8"/>
        <v>15920.066569999995</v>
      </c>
      <c r="O63" s="27">
        <f t="shared" si="8"/>
        <v>16875.601440000006</v>
      </c>
      <c r="P63" s="13"/>
      <c r="Q63" s="13"/>
    </row>
    <row r="64" spans="1:17" ht="12.75">
      <c r="A64" s="7"/>
      <c r="B64" s="9" t="s">
        <v>38</v>
      </c>
      <c r="C64" s="30">
        <f aca="true" t="shared" si="9" ref="C64:C83">SUM(D64:O64)</f>
        <v>0.20129999999999998</v>
      </c>
      <c r="D64" s="30">
        <v>0.015</v>
      </c>
      <c r="E64" s="30">
        <v>0.015</v>
      </c>
      <c r="F64" s="30">
        <v>0.033299999999999996</v>
      </c>
      <c r="G64" s="30">
        <v>0.002</v>
      </c>
      <c r="H64" s="30">
        <v>0.014</v>
      </c>
      <c r="I64" s="30">
        <v>0.01</v>
      </c>
      <c r="J64" s="30">
        <v>0.015</v>
      </c>
      <c r="K64" s="30">
        <v>0.007</v>
      </c>
      <c r="L64" s="30">
        <v>0</v>
      </c>
      <c r="M64" s="30">
        <v>0.03</v>
      </c>
      <c r="N64" s="30">
        <v>0.04</v>
      </c>
      <c r="O64" s="30">
        <v>0.02</v>
      </c>
      <c r="P64" s="13"/>
      <c r="Q64" s="13"/>
    </row>
    <row r="65" spans="1:17" ht="12.75">
      <c r="A65" s="7"/>
      <c r="B65" s="9" t="s">
        <v>37</v>
      </c>
      <c r="C65" s="30">
        <f t="shared" si="9"/>
        <v>16654.398409999998</v>
      </c>
      <c r="D65" s="30">
        <v>928.9166</v>
      </c>
      <c r="E65" s="30">
        <v>2007.8835199999999</v>
      </c>
      <c r="F65" s="30">
        <v>2411.69013</v>
      </c>
      <c r="G65" s="30">
        <v>1380.49446</v>
      </c>
      <c r="H65" s="30">
        <v>960.42319</v>
      </c>
      <c r="I65" s="30">
        <v>2408.687549999999</v>
      </c>
      <c r="J65" s="30">
        <v>1019.8542399999995</v>
      </c>
      <c r="K65" s="30">
        <v>1618.89245</v>
      </c>
      <c r="L65" s="30">
        <v>1276.6803599999998</v>
      </c>
      <c r="M65" s="30">
        <v>600.44924</v>
      </c>
      <c r="N65" s="30">
        <v>1271.1888799999995</v>
      </c>
      <c r="O65" s="30">
        <v>769.23779</v>
      </c>
      <c r="P65" s="13"/>
      <c r="Q65" s="13"/>
    </row>
    <row r="66" spans="1:17" ht="12.75">
      <c r="A66" s="7"/>
      <c r="B66" s="9" t="s">
        <v>50</v>
      </c>
      <c r="C66" s="30">
        <f t="shared" si="9"/>
        <v>1000.92437</v>
      </c>
      <c r="D66" s="30">
        <v>1.144</v>
      </c>
      <c r="E66" s="30">
        <v>58.6519</v>
      </c>
      <c r="F66" s="30">
        <v>62.03708</v>
      </c>
      <c r="G66" s="30">
        <v>115.30939</v>
      </c>
      <c r="H66" s="30">
        <v>112.72823000000001</v>
      </c>
      <c r="I66" s="30">
        <v>73.88962</v>
      </c>
      <c r="J66" s="30">
        <v>93.04572</v>
      </c>
      <c r="K66" s="30">
        <v>73.94509</v>
      </c>
      <c r="L66" s="30">
        <v>127.49562</v>
      </c>
      <c r="M66" s="30">
        <v>45.441480000000006</v>
      </c>
      <c r="N66" s="30">
        <v>162.3414</v>
      </c>
      <c r="O66" s="30">
        <v>74.89484000000002</v>
      </c>
      <c r="P66" s="13"/>
      <c r="Q66" s="13"/>
    </row>
    <row r="67" spans="1:17" ht="12.75">
      <c r="A67" s="7"/>
      <c r="B67" s="9" t="s">
        <v>39</v>
      </c>
      <c r="C67" s="30">
        <f t="shared" si="9"/>
        <v>1482.433</v>
      </c>
      <c r="D67" s="30">
        <v>269.90022999999997</v>
      </c>
      <c r="E67" s="30">
        <v>112.83835</v>
      </c>
      <c r="F67" s="30">
        <v>284.04925999999995</v>
      </c>
      <c r="G67" s="30">
        <v>345.24451999999997</v>
      </c>
      <c r="H67" s="30">
        <v>5.4124300000000005</v>
      </c>
      <c r="I67" s="30">
        <v>132.24993</v>
      </c>
      <c r="J67" s="30">
        <v>12.20412</v>
      </c>
      <c r="K67" s="30">
        <v>1.55648</v>
      </c>
      <c r="L67" s="30">
        <v>0.01</v>
      </c>
      <c r="M67" s="30">
        <v>2.0641700000000003</v>
      </c>
      <c r="N67" s="30">
        <v>114.46417</v>
      </c>
      <c r="O67" s="30">
        <v>202.43934000000002</v>
      </c>
      <c r="P67" s="13"/>
      <c r="Q67" s="13"/>
    </row>
    <row r="68" spans="1:17" ht="12.75">
      <c r="A68" s="7"/>
      <c r="B68" s="9" t="s">
        <v>1</v>
      </c>
      <c r="C68" s="30">
        <f t="shared" si="9"/>
        <v>50841.787019999996</v>
      </c>
      <c r="D68" s="30">
        <v>3712.3478999999998</v>
      </c>
      <c r="E68" s="30">
        <v>3270.9184700000005</v>
      </c>
      <c r="F68" s="30">
        <v>3845.9915800000003</v>
      </c>
      <c r="G68" s="30">
        <v>3411.8589700000016</v>
      </c>
      <c r="H68" s="30">
        <v>4642.471789999999</v>
      </c>
      <c r="I68" s="30">
        <v>4025.770969999999</v>
      </c>
      <c r="J68" s="30">
        <v>3500.5788100000004</v>
      </c>
      <c r="K68" s="30">
        <v>4529.86962</v>
      </c>
      <c r="L68" s="30">
        <v>4365.022669999999</v>
      </c>
      <c r="M68" s="30">
        <v>4800.189200000001</v>
      </c>
      <c r="N68" s="30">
        <v>4944.646710000001</v>
      </c>
      <c r="O68" s="30">
        <v>5792.12033</v>
      </c>
      <c r="P68" s="13"/>
      <c r="Q68" s="13"/>
    </row>
    <row r="69" spans="1:17" ht="12.75">
      <c r="A69" s="7"/>
      <c r="B69" s="9" t="s">
        <v>55</v>
      </c>
      <c r="C69" s="30">
        <f t="shared" si="9"/>
        <v>14.9528</v>
      </c>
      <c r="D69" s="30">
        <v>2.33979</v>
      </c>
      <c r="E69" s="30">
        <v>3.05135</v>
      </c>
      <c r="F69" s="30">
        <v>2.247</v>
      </c>
      <c r="G69" s="30">
        <v>1.2863</v>
      </c>
      <c r="H69" s="30">
        <v>1.0101</v>
      </c>
      <c r="I69" s="30">
        <v>0.354</v>
      </c>
      <c r="J69" s="30">
        <v>1.0292999999999999</v>
      </c>
      <c r="K69" s="30">
        <v>1.245</v>
      </c>
      <c r="L69" s="30">
        <v>0.90999</v>
      </c>
      <c r="M69" s="30">
        <v>0.505</v>
      </c>
      <c r="N69" s="30">
        <v>0.27584000000000003</v>
      </c>
      <c r="O69" s="30">
        <v>0.69913</v>
      </c>
      <c r="P69" s="13"/>
      <c r="Q69" s="13"/>
    </row>
    <row r="70" spans="1:17" ht="12.75">
      <c r="A70" s="7"/>
      <c r="B70" s="9" t="s">
        <v>34</v>
      </c>
      <c r="C70" s="30">
        <f t="shared" si="9"/>
        <v>36798.38408000001</v>
      </c>
      <c r="D70" s="30">
        <v>4659.85784</v>
      </c>
      <c r="E70" s="30">
        <v>2188.93412</v>
      </c>
      <c r="F70" s="30">
        <v>7458.742260000005</v>
      </c>
      <c r="G70" s="30">
        <v>4840.571580000003</v>
      </c>
      <c r="H70" s="30">
        <v>4524.04716</v>
      </c>
      <c r="I70" s="30">
        <v>2416.1055999999994</v>
      </c>
      <c r="J70" s="30">
        <v>1338.2149</v>
      </c>
      <c r="K70" s="30">
        <v>649.81056</v>
      </c>
      <c r="L70" s="30">
        <v>3128.1566399999997</v>
      </c>
      <c r="M70" s="30">
        <v>2983.6447599999997</v>
      </c>
      <c r="N70" s="30">
        <v>1099.2546599999998</v>
      </c>
      <c r="O70" s="30">
        <v>1511.044</v>
      </c>
      <c r="P70" s="13"/>
      <c r="Q70" s="13"/>
    </row>
    <row r="71" spans="1:17" ht="12.75">
      <c r="A71" s="7"/>
      <c r="B71" s="9" t="s">
        <v>43</v>
      </c>
      <c r="C71" s="30">
        <f t="shared" si="9"/>
        <v>12.80238</v>
      </c>
      <c r="D71" s="30">
        <v>0.40032000000000006</v>
      </c>
      <c r="E71" s="30">
        <v>0.07</v>
      </c>
      <c r="F71" s="30">
        <v>0.155</v>
      </c>
      <c r="G71" s="30">
        <v>0.025</v>
      </c>
      <c r="H71" s="30">
        <v>0.11</v>
      </c>
      <c r="I71" s="30">
        <v>0.159</v>
      </c>
      <c r="J71" s="30">
        <v>7.04113</v>
      </c>
      <c r="K71" s="30">
        <v>0.25268999999999997</v>
      </c>
      <c r="L71" s="30">
        <v>3.551</v>
      </c>
      <c r="M71" s="30">
        <v>0.6256</v>
      </c>
      <c r="N71" s="30">
        <v>0.35164</v>
      </c>
      <c r="O71" s="30">
        <v>0.061</v>
      </c>
      <c r="P71" s="13"/>
      <c r="Q71" s="13"/>
    </row>
    <row r="72" spans="1:17" ht="12.75">
      <c r="A72" s="7"/>
      <c r="B72" s="9" t="s">
        <v>7</v>
      </c>
      <c r="C72" s="30">
        <f t="shared" si="9"/>
        <v>24.811999999999998</v>
      </c>
      <c r="D72" s="30">
        <v>0</v>
      </c>
      <c r="E72" s="30">
        <v>0</v>
      </c>
      <c r="F72" s="30">
        <v>0</v>
      </c>
      <c r="G72" s="30">
        <v>0</v>
      </c>
      <c r="H72" s="30">
        <v>23.612</v>
      </c>
      <c r="I72" s="30">
        <v>0</v>
      </c>
      <c r="J72" s="30">
        <v>1.2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13"/>
      <c r="Q72" s="13"/>
    </row>
    <row r="73" spans="1:17" ht="12.75">
      <c r="A73" s="7"/>
      <c r="B73" s="9" t="s">
        <v>8</v>
      </c>
      <c r="C73" s="30">
        <f t="shared" si="9"/>
        <v>2675.62175</v>
      </c>
      <c r="D73" s="30">
        <v>166.2546</v>
      </c>
      <c r="E73" s="30">
        <v>252.5289</v>
      </c>
      <c r="F73" s="30">
        <v>204.58569999999997</v>
      </c>
      <c r="G73" s="30">
        <v>241.81180000000003</v>
      </c>
      <c r="H73" s="30">
        <v>196.31425</v>
      </c>
      <c r="I73" s="30">
        <v>190.1331</v>
      </c>
      <c r="J73" s="30">
        <v>261.30969999999996</v>
      </c>
      <c r="K73" s="30">
        <v>248.47901999999996</v>
      </c>
      <c r="L73" s="30">
        <v>132.81966999999997</v>
      </c>
      <c r="M73" s="30">
        <v>196.22817</v>
      </c>
      <c r="N73" s="30">
        <v>248.73730000000003</v>
      </c>
      <c r="O73" s="30">
        <v>336.4195399999999</v>
      </c>
      <c r="P73" s="13"/>
      <c r="Q73" s="13"/>
    </row>
    <row r="74" spans="1:17" ht="12.75">
      <c r="A74" s="7"/>
      <c r="B74" s="9" t="s">
        <v>36</v>
      </c>
      <c r="C74" s="30">
        <f t="shared" si="9"/>
        <v>12748.29025</v>
      </c>
      <c r="D74" s="30">
        <v>2086.6735900000012</v>
      </c>
      <c r="E74" s="30">
        <v>1519.4252300000003</v>
      </c>
      <c r="F74" s="30">
        <v>733.1777099999999</v>
      </c>
      <c r="G74" s="30">
        <v>526.7276200000001</v>
      </c>
      <c r="H74" s="30">
        <v>767.4042000000002</v>
      </c>
      <c r="I74" s="30">
        <v>619.39548</v>
      </c>
      <c r="J74" s="30">
        <v>580.19446</v>
      </c>
      <c r="K74" s="30">
        <v>924.01505</v>
      </c>
      <c r="L74" s="30">
        <v>944.6541799999999</v>
      </c>
      <c r="M74" s="30">
        <v>1302.2133399999998</v>
      </c>
      <c r="N74" s="30">
        <v>1572.5832499999997</v>
      </c>
      <c r="O74" s="30">
        <v>1171.8261399999997</v>
      </c>
      <c r="P74" s="13"/>
      <c r="Q74" s="13"/>
    </row>
    <row r="75" spans="1:17" ht="12.75">
      <c r="A75" s="7"/>
      <c r="B75" s="9" t="s">
        <v>5</v>
      </c>
      <c r="C75" s="30">
        <f t="shared" si="9"/>
        <v>16.4755</v>
      </c>
      <c r="D75" s="30">
        <v>0</v>
      </c>
      <c r="E75" s="30">
        <v>4.49055</v>
      </c>
      <c r="F75" s="30">
        <v>4.49055</v>
      </c>
      <c r="G75" s="30">
        <v>7.4844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0.01</v>
      </c>
      <c r="P75" s="13"/>
      <c r="Q75" s="13"/>
    </row>
    <row r="76" spans="1:17" ht="12.75">
      <c r="A76" s="7"/>
      <c r="B76" s="9" t="s">
        <v>40</v>
      </c>
      <c r="C76" s="30">
        <f t="shared" si="9"/>
        <v>7286.7201</v>
      </c>
      <c r="D76" s="30">
        <v>708.828</v>
      </c>
      <c r="E76" s="30">
        <v>637.7985</v>
      </c>
      <c r="F76" s="30">
        <v>715.935</v>
      </c>
      <c r="G76" s="30">
        <v>460.7</v>
      </c>
      <c r="H76" s="30">
        <v>708.1170999999999</v>
      </c>
      <c r="I76" s="30">
        <v>724.0405</v>
      </c>
      <c r="J76" s="30">
        <v>388.775</v>
      </c>
      <c r="K76" s="30">
        <v>685.831</v>
      </c>
      <c r="L76" s="30">
        <v>469.4</v>
      </c>
      <c r="M76" s="30">
        <v>414.14</v>
      </c>
      <c r="N76" s="30">
        <v>758.985</v>
      </c>
      <c r="O76" s="30">
        <v>614.17</v>
      </c>
      <c r="P76" s="13"/>
      <c r="Q76" s="13"/>
    </row>
    <row r="77" spans="1:17" ht="12.75">
      <c r="A77" s="7"/>
      <c r="B77" s="9" t="s">
        <v>49</v>
      </c>
      <c r="C77" s="30">
        <f t="shared" si="9"/>
        <v>571.2742000000001</v>
      </c>
      <c r="D77" s="30">
        <v>10.5049</v>
      </c>
      <c r="E77" s="30">
        <v>137.54122</v>
      </c>
      <c r="F77" s="30">
        <v>50.8211</v>
      </c>
      <c r="G77" s="30">
        <v>6.71352</v>
      </c>
      <c r="H77" s="30">
        <v>24.726940000000003</v>
      </c>
      <c r="I77" s="30">
        <v>7.12151</v>
      </c>
      <c r="J77" s="30">
        <v>67.77484000000001</v>
      </c>
      <c r="K77" s="30">
        <v>2.71023</v>
      </c>
      <c r="L77" s="30">
        <v>28.7315</v>
      </c>
      <c r="M77" s="30">
        <v>83.95965</v>
      </c>
      <c r="N77" s="30">
        <v>78.71085000000001</v>
      </c>
      <c r="O77" s="30">
        <v>71.95794000000001</v>
      </c>
      <c r="P77" s="13"/>
      <c r="Q77" s="13"/>
    </row>
    <row r="78" spans="1:17" ht="12.75">
      <c r="A78" s="7"/>
      <c r="B78" s="9" t="s">
        <v>53</v>
      </c>
      <c r="C78" s="30">
        <f t="shared" si="9"/>
        <v>414.8783899999999</v>
      </c>
      <c r="D78" s="30">
        <v>47.253780000000006</v>
      </c>
      <c r="E78" s="30">
        <v>87.19698999999999</v>
      </c>
      <c r="F78" s="30">
        <v>58.47164</v>
      </c>
      <c r="G78" s="30">
        <v>28.83447</v>
      </c>
      <c r="H78" s="30">
        <v>56.97885</v>
      </c>
      <c r="I78" s="30">
        <v>29.01977</v>
      </c>
      <c r="J78" s="30">
        <v>0</v>
      </c>
      <c r="K78" s="30">
        <v>25.264599999999998</v>
      </c>
      <c r="L78" s="30">
        <v>18.4426</v>
      </c>
      <c r="M78" s="30">
        <v>10.415550000000001</v>
      </c>
      <c r="N78" s="30">
        <v>23.91192</v>
      </c>
      <c r="O78" s="30">
        <v>29.08822</v>
      </c>
      <c r="P78" s="13"/>
      <c r="Q78" s="13"/>
    </row>
    <row r="79" spans="1:17" ht="12.75">
      <c r="A79" s="7"/>
      <c r="B79" s="9" t="s">
        <v>52</v>
      </c>
      <c r="C79" s="30">
        <f t="shared" si="9"/>
        <v>2727.8501199999996</v>
      </c>
      <c r="D79" s="30">
        <v>334.01869</v>
      </c>
      <c r="E79" s="30">
        <v>419.60799</v>
      </c>
      <c r="F79" s="30">
        <v>282.39992</v>
      </c>
      <c r="G79" s="30">
        <v>174.45959</v>
      </c>
      <c r="H79" s="30">
        <v>132.50696</v>
      </c>
      <c r="I79" s="30">
        <v>157.81830000000002</v>
      </c>
      <c r="J79" s="30">
        <v>89.55401</v>
      </c>
      <c r="K79" s="30">
        <v>95.79276</v>
      </c>
      <c r="L79" s="30">
        <v>172.69735000000003</v>
      </c>
      <c r="M79" s="30">
        <v>381.5012300000001</v>
      </c>
      <c r="N79" s="30">
        <v>371.89417</v>
      </c>
      <c r="O79" s="30">
        <v>115.59915000000001</v>
      </c>
      <c r="P79" s="13"/>
      <c r="Q79" s="13"/>
    </row>
    <row r="80" spans="1:17" ht="12.75">
      <c r="A80" s="7"/>
      <c r="B80" s="9" t="s">
        <v>2</v>
      </c>
      <c r="C80" s="30">
        <f t="shared" si="9"/>
        <v>1446.5506999999998</v>
      </c>
      <c r="D80" s="30">
        <v>217.11260000000001</v>
      </c>
      <c r="E80" s="30">
        <v>224.517</v>
      </c>
      <c r="F80" s="30">
        <v>568.5186</v>
      </c>
      <c r="G80" s="30">
        <v>229.4825</v>
      </c>
      <c r="H80" s="30">
        <v>206.908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0.012</v>
      </c>
      <c r="O80" s="30">
        <v>0</v>
      </c>
      <c r="P80" s="13"/>
      <c r="Q80" s="13"/>
    </row>
    <row r="81" spans="1:17" ht="12.75">
      <c r="A81" s="7"/>
      <c r="B81" s="9" t="s">
        <v>56</v>
      </c>
      <c r="C81" s="30">
        <f t="shared" si="9"/>
        <v>1971.86201</v>
      </c>
      <c r="D81" s="30">
        <v>349.31246</v>
      </c>
      <c r="E81" s="30">
        <v>133.46972</v>
      </c>
      <c r="F81" s="30">
        <v>251.10993</v>
      </c>
      <c r="G81" s="30">
        <v>115.67825999999998</v>
      </c>
      <c r="H81" s="30">
        <v>133.85239</v>
      </c>
      <c r="I81" s="30">
        <v>167.43825</v>
      </c>
      <c r="J81" s="30">
        <v>62.678810000000006</v>
      </c>
      <c r="K81" s="30">
        <v>68.32217999999999</v>
      </c>
      <c r="L81" s="30">
        <v>162.68802</v>
      </c>
      <c r="M81" s="30">
        <v>190.54473999999996</v>
      </c>
      <c r="N81" s="30">
        <v>232.65086000000005</v>
      </c>
      <c r="O81" s="30">
        <v>104.11639000000001</v>
      </c>
      <c r="P81" s="13"/>
      <c r="Q81" s="13"/>
    </row>
    <row r="82" spans="1:17" ht="12.75">
      <c r="A82" s="7"/>
      <c r="B82" s="9" t="s">
        <v>3</v>
      </c>
      <c r="C82" s="30">
        <f t="shared" si="9"/>
        <v>247.18789999999996</v>
      </c>
      <c r="D82" s="30">
        <v>0</v>
      </c>
      <c r="E82" s="30">
        <v>61.060629999999996</v>
      </c>
      <c r="F82" s="30">
        <v>2.34457</v>
      </c>
      <c r="G82" s="30">
        <v>0</v>
      </c>
      <c r="H82" s="30">
        <v>48.10571000000001</v>
      </c>
      <c r="I82" s="30">
        <v>2.12091</v>
      </c>
      <c r="J82" s="30">
        <v>0.085</v>
      </c>
      <c r="K82" s="30">
        <v>3.0995500000000002</v>
      </c>
      <c r="L82" s="30">
        <v>2.51453</v>
      </c>
      <c r="M82" s="30">
        <v>2.63714</v>
      </c>
      <c r="N82" s="30">
        <v>0.05</v>
      </c>
      <c r="O82" s="30">
        <v>125.16986</v>
      </c>
      <c r="P82" s="13"/>
      <c r="Q82" s="13"/>
    </row>
    <row r="83" spans="1:17" ht="12.75">
      <c r="A83" s="7"/>
      <c r="B83" s="9" t="s">
        <v>15</v>
      </c>
      <c r="C83" s="30">
        <f t="shared" si="9"/>
        <v>79198.92283999998</v>
      </c>
      <c r="D83" s="30">
        <v>9987.57549</v>
      </c>
      <c r="E83" s="30">
        <v>9020.079499999993</v>
      </c>
      <c r="F83" s="30">
        <v>8155.792570000003</v>
      </c>
      <c r="G83" s="30">
        <v>7025.509700000004</v>
      </c>
      <c r="H83" s="30">
        <v>5159.909650000004</v>
      </c>
      <c r="I83" s="30">
        <v>5648.4765</v>
      </c>
      <c r="J83" s="30">
        <v>6929.498310000001</v>
      </c>
      <c r="K83" s="30">
        <v>5455.332290000007</v>
      </c>
      <c r="L83" s="30">
        <v>6248.270259999997</v>
      </c>
      <c r="M83" s="30">
        <v>4571.782879999999</v>
      </c>
      <c r="N83" s="30">
        <v>5039.967919999997</v>
      </c>
      <c r="O83" s="30">
        <v>5956.727770000005</v>
      </c>
      <c r="P83" s="13"/>
      <c r="Q83" s="13"/>
    </row>
    <row r="84" spans="1:17" ht="12.75">
      <c r="A84" s="7"/>
      <c r="B84" s="11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13"/>
      <c r="Q84" s="13"/>
    </row>
    <row r="85" spans="1:17" ht="12.75">
      <c r="A85" s="7"/>
      <c r="B85" s="17" t="s">
        <v>9</v>
      </c>
      <c r="C85" s="27">
        <f>SUM(D85:O85)</f>
        <v>465082.78173</v>
      </c>
      <c r="D85" s="27">
        <f aca="true" t="shared" si="10" ref="D85:O85">SUM(D86:D100)</f>
        <v>35866.17257999999</v>
      </c>
      <c r="E85" s="27">
        <f t="shared" si="10"/>
        <v>33945.91639999998</v>
      </c>
      <c r="F85" s="27">
        <f t="shared" si="10"/>
        <v>41555.747199999976</v>
      </c>
      <c r="G85" s="27">
        <f t="shared" si="10"/>
        <v>39039.14459999999</v>
      </c>
      <c r="H85" s="27">
        <f t="shared" si="10"/>
        <v>35226.741940000014</v>
      </c>
      <c r="I85" s="27">
        <f t="shared" si="10"/>
        <v>37043.45363</v>
      </c>
      <c r="J85" s="27">
        <f t="shared" si="10"/>
        <v>38563.883740000005</v>
      </c>
      <c r="K85" s="27">
        <f t="shared" si="10"/>
        <v>44258.845960000006</v>
      </c>
      <c r="L85" s="27">
        <f t="shared" si="10"/>
        <v>41443.789930000006</v>
      </c>
      <c r="M85" s="27">
        <f t="shared" si="10"/>
        <v>42592.840890000014</v>
      </c>
      <c r="N85" s="27">
        <f t="shared" si="10"/>
        <v>38660.21988000001</v>
      </c>
      <c r="O85" s="27">
        <f t="shared" si="10"/>
        <v>36886.02498000001</v>
      </c>
      <c r="P85" s="13"/>
      <c r="Q85" s="13"/>
    </row>
    <row r="86" spans="1:17" ht="12.75">
      <c r="A86" s="7"/>
      <c r="B86" s="9" t="s">
        <v>35</v>
      </c>
      <c r="C86" s="30">
        <f aca="true" t="shared" si="11" ref="C86:C100">SUM(D86:O86)</f>
        <v>1781.3633300000013</v>
      </c>
      <c r="D86" s="30">
        <v>129.98118999999997</v>
      </c>
      <c r="E86" s="30">
        <v>144.48817000000005</v>
      </c>
      <c r="F86" s="30">
        <v>157.45664000000005</v>
      </c>
      <c r="G86" s="30">
        <v>147.93645</v>
      </c>
      <c r="H86" s="30">
        <v>174.0476900000002</v>
      </c>
      <c r="I86" s="30">
        <v>173.73027000000005</v>
      </c>
      <c r="J86" s="30">
        <v>169.60318000000018</v>
      </c>
      <c r="K86" s="30">
        <v>192.77767000000034</v>
      </c>
      <c r="L86" s="30">
        <v>171.26981000000018</v>
      </c>
      <c r="M86" s="30">
        <v>153.5978600000001</v>
      </c>
      <c r="N86" s="30">
        <v>126.11139999999997</v>
      </c>
      <c r="O86" s="30">
        <v>40.362999999999985</v>
      </c>
      <c r="P86" s="13"/>
      <c r="Q86" s="13"/>
    </row>
    <row r="87" spans="1:17" ht="12.75">
      <c r="A87" s="7"/>
      <c r="B87" s="9" t="s">
        <v>50</v>
      </c>
      <c r="C87" s="30">
        <f t="shared" si="11"/>
        <v>18569.9177</v>
      </c>
      <c r="D87" s="30">
        <v>1273.2216</v>
      </c>
      <c r="E87" s="30">
        <v>1882.8851699999998</v>
      </c>
      <c r="F87" s="30">
        <v>1796.8182399999998</v>
      </c>
      <c r="G87" s="30">
        <v>1323.1326000000004</v>
      </c>
      <c r="H87" s="30">
        <v>1257.5051799999999</v>
      </c>
      <c r="I87" s="30">
        <v>1978.0244699999998</v>
      </c>
      <c r="J87" s="30">
        <v>1615.3719300000002</v>
      </c>
      <c r="K87" s="30">
        <v>1472.8569099999995</v>
      </c>
      <c r="L87" s="30">
        <v>1511.90797</v>
      </c>
      <c r="M87" s="30">
        <v>1463.75006</v>
      </c>
      <c r="N87" s="30">
        <v>1718.3625600000003</v>
      </c>
      <c r="O87" s="30">
        <v>1276.08101</v>
      </c>
      <c r="P87" s="13"/>
      <c r="Q87" s="13"/>
    </row>
    <row r="88" spans="1:17" ht="12.75">
      <c r="A88" s="7"/>
      <c r="B88" s="9" t="s">
        <v>1</v>
      </c>
      <c r="C88" s="30">
        <f t="shared" si="11"/>
        <v>166038.98521</v>
      </c>
      <c r="D88" s="30">
        <v>13032.587890000006</v>
      </c>
      <c r="E88" s="30">
        <v>12117.653049999986</v>
      </c>
      <c r="F88" s="30">
        <v>12564.069559999998</v>
      </c>
      <c r="G88" s="30">
        <v>14539.075749999998</v>
      </c>
      <c r="H88" s="30">
        <v>14111.379000000008</v>
      </c>
      <c r="I88" s="30">
        <v>13389.288779999999</v>
      </c>
      <c r="J88" s="30">
        <v>11960.745979999998</v>
      </c>
      <c r="K88" s="30">
        <v>15031.647249999998</v>
      </c>
      <c r="L88" s="30">
        <v>11944.76454</v>
      </c>
      <c r="M88" s="30">
        <v>16647.692960000004</v>
      </c>
      <c r="N88" s="30">
        <v>15189.126500000004</v>
      </c>
      <c r="O88" s="30">
        <v>15510.953950000006</v>
      </c>
      <c r="P88" s="13"/>
      <c r="Q88" s="13"/>
    </row>
    <row r="89" spans="1:17" ht="12.75">
      <c r="A89" s="7"/>
      <c r="B89" s="9" t="s">
        <v>55</v>
      </c>
      <c r="C89" s="30">
        <f t="shared" si="11"/>
        <v>29.0102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29.0102</v>
      </c>
      <c r="O89" s="30">
        <v>0</v>
      </c>
      <c r="P89" s="13"/>
      <c r="Q89" s="13"/>
    </row>
    <row r="90" spans="1:17" ht="12.75">
      <c r="A90" s="7"/>
      <c r="B90" s="9" t="s">
        <v>34</v>
      </c>
      <c r="C90" s="30">
        <f t="shared" si="11"/>
        <v>42647.12401</v>
      </c>
      <c r="D90" s="30">
        <v>1350.94332</v>
      </c>
      <c r="E90" s="30">
        <v>1376.3235</v>
      </c>
      <c r="F90" s="30">
        <v>4771.80636</v>
      </c>
      <c r="G90" s="30">
        <v>2913.12712</v>
      </c>
      <c r="H90" s="30">
        <v>2852.0679</v>
      </c>
      <c r="I90" s="30">
        <v>4533.624700000001</v>
      </c>
      <c r="J90" s="30">
        <v>3794.0577100000005</v>
      </c>
      <c r="K90" s="30">
        <v>5223.2728</v>
      </c>
      <c r="L90" s="30">
        <v>6076.22953</v>
      </c>
      <c r="M90" s="30">
        <v>4495.663189999999</v>
      </c>
      <c r="N90" s="30">
        <v>3351.20658</v>
      </c>
      <c r="O90" s="30">
        <v>1908.8013</v>
      </c>
      <c r="P90" s="13"/>
      <c r="Q90" s="13"/>
    </row>
    <row r="91" spans="1:17" ht="12.75">
      <c r="A91" s="7"/>
      <c r="B91" s="9" t="s">
        <v>43</v>
      </c>
      <c r="C91" s="30">
        <f t="shared" si="11"/>
        <v>112.707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>
        <v>92.64</v>
      </c>
      <c r="K91" s="30">
        <v>20.067</v>
      </c>
      <c r="L91" s="30">
        <v>0</v>
      </c>
      <c r="M91" s="30">
        <v>0</v>
      </c>
      <c r="N91" s="30">
        <v>0</v>
      </c>
      <c r="O91" s="30">
        <v>0</v>
      </c>
      <c r="P91" s="13"/>
      <c r="Q91" s="13"/>
    </row>
    <row r="92" spans="1:17" ht="12.75">
      <c r="A92" s="7"/>
      <c r="B92" s="9" t="s">
        <v>36</v>
      </c>
      <c r="C92" s="30">
        <f t="shared" si="11"/>
        <v>3618.30974</v>
      </c>
      <c r="D92" s="30">
        <v>328.74627000000004</v>
      </c>
      <c r="E92" s="30">
        <v>102.91895000000001</v>
      </c>
      <c r="F92" s="30">
        <v>461.9796</v>
      </c>
      <c r="G92" s="30">
        <v>175.74485</v>
      </c>
      <c r="H92" s="30">
        <v>319.16315</v>
      </c>
      <c r="I92" s="30">
        <v>259.57009000000005</v>
      </c>
      <c r="J92" s="30">
        <v>306.0423</v>
      </c>
      <c r="K92" s="30">
        <v>313.35696</v>
      </c>
      <c r="L92" s="30">
        <v>265.72763</v>
      </c>
      <c r="M92" s="30">
        <v>296.19147</v>
      </c>
      <c r="N92" s="30">
        <v>423.17778999999996</v>
      </c>
      <c r="O92" s="30">
        <v>365.69068</v>
      </c>
      <c r="P92" s="13"/>
      <c r="Q92" s="13"/>
    </row>
    <row r="93" spans="1:17" ht="12.75">
      <c r="A93" s="7"/>
      <c r="B93" s="9" t="s">
        <v>5</v>
      </c>
      <c r="C93" s="30">
        <f t="shared" si="11"/>
        <v>18.169999999999998</v>
      </c>
      <c r="D93" s="30">
        <v>0</v>
      </c>
      <c r="E93" s="30">
        <v>0</v>
      </c>
      <c r="F93" s="30">
        <v>3.4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14.77</v>
      </c>
      <c r="N93" s="30">
        <v>0</v>
      </c>
      <c r="O93" s="30">
        <v>0</v>
      </c>
      <c r="P93" s="13"/>
      <c r="Q93" s="13"/>
    </row>
    <row r="94" spans="1:17" ht="12.75">
      <c r="A94" s="7"/>
      <c r="B94" s="9" t="s">
        <v>40</v>
      </c>
      <c r="C94" s="30">
        <f t="shared" si="11"/>
        <v>9482.192219999999</v>
      </c>
      <c r="D94" s="30">
        <v>967.77</v>
      </c>
      <c r="E94" s="30">
        <v>809.4745899999999</v>
      </c>
      <c r="F94" s="30">
        <v>978.7235</v>
      </c>
      <c r="G94" s="30">
        <v>971.70429</v>
      </c>
      <c r="H94" s="30">
        <v>772.7319200000001</v>
      </c>
      <c r="I94" s="30">
        <v>759.19249</v>
      </c>
      <c r="J94" s="30">
        <v>790.78964</v>
      </c>
      <c r="K94" s="30">
        <v>483.04364000000004</v>
      </c>
      <c r="L94" s="30">
        <v>566.05341</v>
      </c>
      <c r="M94" s="30">
        <v>746.9642299999999</v>
      </c>
      <c r="N94" s="30">
        <v>799.5065099999998</v>
      </c>
      <c r="O94" s="30">
        <v>836.238</v>
      </c>
      <c r="P94" s="13"/>
      <c r="Q94" s="13"/>
    </row>
    <row r="95" spans="1:17" ht="12.75">
      <c r="A95" s="7"/>
      <c r="B95" s="9" t="s">
        <v>49</v>
      </c>
      <c r="C95" s="30">
        <f t="shared" si="11"/>
        <v>61.625</v>
      </c>
      <c r="D95" s="30">
        <v>0</v>
      </c>
      <c r="E95" s="30">
        <v>0</v>
      </c>
      <c r="F95" s="30">
        <v>35.225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26.4</v>
      </c>
      <c r="P95" s="13"/>
      <c r="Q95" s="13"/>
    </row>
    <row r="96" spans="1:17" ht="12.75">
      <c r="A96" s="7"/>
      <c r="B96" s="9" t="s">
        <v>53</v>
      </c>
      <c r="C96" s="30">
        <f t="shared" si="11"/>
        <v>0.856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>
        <v>0.856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13"/>
      <c r="Q96" s="13"/>
    </row>
    <row r="97" spans="1:17" ht="12.75">
      <c r="A97" s="7"/>
      <c r="B97" s="9" t="s">
        <v>52</v>
      </c>
      <c r="C97" s="30">
        <f t="shared" si="11"/>
        <v>2429.57758</v>
      </c>
      <c r="D97" s="30">
        <v>370.47236999999996</v>
      </c>
      <c r="E97" s="30">
        <v>294.12831</v>
      </c>
      <c r="F97" s="30">
        <v>169.51558000000003</v>
      </c>
      <c r="G97" s="30">
        <v>67.04266</v>
      </c>
      <c r="H97" s="30">
        <v>219.10132000000002</v>
      </c>
      <c r="I97" s="30">
        <v>279.20851999999996</v>
      </c>
      <c r="J97" s="30">
        <v>77.65039999999999</v>
      </c>
      <c r="K97" s="30">
        <v>157.50275000000002</v>
      </c>
      <c r="L97" s="30">
        <v>199.18320000000003</v>
      </c>
      <c r="M97" s="30">
        <v>140.37436</v>
      </c>
      <c r="N97" s="30">
        <v>192.43433000000002</v>
      </c>
      <c r="O97" s="30">
        <v>262.96378000000004</v>
      </c>
      <c r="P97" s="13"/>
      <c r="Q97" s="13"/>
    </row>
    <row r="98" spans="1:17" ht="12.75">
      <c r="A98" s="7"/>
      <c r="B98" s="9" t="s">
        <v>2</v>
      </c>
      <c r="C98" s="30">
        <f t="shared" si="11"/>
        <v>164569.86737000002</v>
      </c>
      <c r="D98" s="30">
        <v>13926.492949999998</v>
      </c>
      <c r="E98" s="30">
        <v>13030.431939999997</v>
      </c>
      <c r="F98" s="30">
        <v>15625.248589999988</v>
      </c>
      <c r="G98" s="30">
        <v>14869.363889999993</v>
      </c>
      <c r="H98" s="30">
        <v>11840.62851</v>
      </c>
      <c r="I98" s="30">
        <v>12214.020580000002</v>
      </c>
      <c r="J98" s="30">
        <v>15542.359390000001</v>
      </c>
      <c r="K98" s="30">
        <v>16401.373350000005</v>
      </c>
      <c r="L98" s="30">
        <v>14841.702350000003</v>
      </c>
      <c r="M98" s="30">
        <v>12877.346450000005</v>
      </c>
      <c r="N98" s="30">
        <v>11485.170680000001</v>
      </c>
      <c r="O98" s="30">
        <v>11915.728690000005</v>
      </c>
      <c r="P98" s="13"/>
      <c r="Q98" s="13"/>
    </row>
    <row r="99" spans="1:17" ht="12.75">
      <c r="A99" s="7"/>
      <c r="B99" s="9" t="s">
        <v>56</v>
      </c>
      <c r="C99" s="30">
        <f t="shared" si="11"/>
        <v>1898.63959</v>
      </c>
      <c r="D99" s="30">
        <v>356.17647000000005</v>
      </c>
      <c r="E99" s="30">
        <v>160.50998</v>
      </c>
      <c r="F99" s="30">
        <v>132.67087999999998</v>
      </c>
      <c r="G99" s="30">
        <v>79.62922999999999</v>
      </c>
      <c r="H99" s="30">
        <v>98.15377000000001</v>
      </c>
      <c r="I99" s="30">
        <v>162.06078000000002</v>
      </c>
      <c r="J99" s="30">
        <v>124.09491</v>
      </c>
      <c r="K99" s="30">
        <v>222.44038</v>
      </c>
      <c r="L99" s="30">
        <v>87.05278</v>
      </c>
      <c r="M99" s="30">
        <v>143.01707</v>
      </c>
      <c r="N99" s="30">
        <v>218.0109</v>
      </c>
      <c r="O99" s="30">
        <v>114.82243999999999</v>
      </c>
      <c r="P99" s="13"/>
      <c r="Q99" s="13"/>
    </row>
    <row r="100" spans="1:17" ht="12.75">
      <c r="A100" s="7"/>
      <c r="B100" s="9" t="s">
        <v>15</v>
      </c>
      <c r="C100" s="30">
        <f t="shared" si="11"/>
        <v>53824.43678</v>
      </c>
      <c r="D100" s="30">
        <v>4129.780519999995</v>
      </c>
      <c r="E100" s="30">
        <v>4027.102739999998</v>
      </c>
      <c r="F100" s="30">
        <v>4858.833249999996</v>
      </c>
      <c r="G100" s="30">
        <v>3952.3877599999983</v>
      </c>
      <c r="H100" s="30">
        <v>3581.9635000000003</v>
      </c>
      <c r="I100" s="30">
        <v>3294.732950000001</v>
      </c>
      <c r="J100" s="30">
        <v>4089.672300000002</v>
      </c>
      <c r="K100" s="30">
        <v>4740.507249999999</v>
      </c>
      <c r="L100" s="30">
        <v>5779.898710000001</v>
      </c>
      <c r="M100" s="30">
        <v>5613.473239999999</v>
      </c>
      <c r="N100" s="30">
        <v>5128.102430000004</v>
      </c>
      <c r="O100" s="30">
        <v>4627.982130000002</v>
      </c>
      <c r="P100" s="13"/>
      <c r="Q100" s="13"/>
    </row>
    <row r="101" spans="1:17" ht="12.75">
      <c r="A101" s="7"/>
      <c r="B101" s="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13"/>
      <c r="Q101" s="13"/>
    </row>
    <row r="102" spans="1:17" ht="12.75">
      <c r="A102" s="7"/>
      <c r="B102" s="17" t="s">
        <v>10</v>
      </c>
      <c r="C102" s="27">
        <f>SUM(D102:O102)</f>
        <v>128351.98190999991</v>
      </c>
      <c r="D102" s="27">
        <f aca="true" t="shared" si="12" ref="D102:O102">SUM(D103:D117)</f>
        <v>11525.4732</v>
      </c>
      <c r="E102" s="27">
        <f t="shared" si="12"/>
        <v>10055.494449999998</v>
      </c>
      <c r="F102" s="27">
        <f t="shared" si="12"/>
        <v>11713.23488</v>
      </c>
      <c r="G102" s="27">
        <f t="shared" si="12"/>
        <v>9266.981049999997</v>
      </c>
      <c r="H102" s="27">
        <f t="shared" si="12"/>
        <v>10970.18440999994</v>
      </c>
      <c r="I102" s="27">
        <f t="shared" si="12"/>
        <v>9569.831129999995</v>
      </c>
      <c r="J102" s="27">
        <f t="shared" si="12"/>
        <v>10637.474259999999</v>
      </c>
      <c r="K102" s="27">
        <f t="shared" si="12"/>
        <v>13207.654019999996</v>
      </c>
      <c r="L102" s="27">
        <f t="shared" si="12"/>
        <v>11560.340789999998</v>
      </c>
      <c r="M102" s="27">
        <f t="shared" si="12"/>
        <v>8515.68361</v>
      </c>
      <c r="N102" s="27">
        <f t="shared" si="12"/>
        <v>12165.86912</v>
      </c>
      <c r="O102" s="27">
        <f t="shared" si="12"/>
        <v>9163.760989999997</v>
      </c>
      <c r="P102" s="13"/>
      <c r="Q102" s="13"/>
    </row>
    <row r="103" spans="1:17" ht="12.75">
      <c r="A103" s="7"/>
      <c r="B103" s="9" t="s">
        <v>38</v>
      </c>
      <c r="C103" s="30">
        <f aca="true" t="shared" si="13" ref="C103:C117">SUM(D103:O103)</f>
        <v>10.75314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10.75314</v>
      </c>
      <c r="O103" s="30">
        <v>0</v>
      </c>
      <c r="P103" s="13"/>
      <c r="Q103" s="13"/>
    </row>
    <row r="104" spans="1:17" ht="12.75">
      <c r="A104" s="7"/>
      <c r="B104" s="9" t="s">
        <v>50</v>
      </c>
      <c r="C104" s="30">
        <f t="shared" si="13"/>
        <v>287.56332</v>
      </c>
      <c r="D104" s="30">
        <v>74.14175999999999</v>
      </c>
      <c r="E104" s="30">
        <v>74.14175999999999</v>
      </c>
      <c r="F104" s="30">
        <v>0</v>
      </c>
      <c r="G104" s="30">
        <v>0</v>
      </c>
      <c r="H104" s="30">
        <v>0</v>
      </c>
      <c r="I104" s="30">
        <v>0</v>
      </c>
      <c r="J104" s="30">
        <v>68.5542</v>
      </c>
      <c r="K104" s="30">
        <v>0</v>
      </c>
      <c r="L104" s="30">
        <v>0</v>
      </c>
      <c r="M104" s="30">
        <v>70.7256</v>
      </c>
      <c r="N104" s="30">
        <v>0</v>
      </c>
      <c r="O104" s="30">
        <v>0</v>
      </c>
      <c r="P104" s="13"/>
      <c r="Q104" s="13"/>
    </row>
    <row r="105" spans="1:17" ht="12.75">
      <c r="A105" s="7"/>
      <c r="B105" s="9" t="s">
        <v>39</v>
      </c>
      <c r="C105" s="30">
        <f t="shared" si="13"/>
        <v>238.50363000000002</v>
      </c>
      <c r="D105" s="30">
        <v>0</v>
      </c>
      <c r="E105" s="30">
        <v>0</v>
      </c>
      <c r="F105" s="30">
        <v>105.792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132.71163</v>
      </c>
      <c r="M105" s="30">
        <v>0</v>
      </c>
      <c r="N105" s="30">
        <v>0</v>
      </c>
      <c r="O105" s="30">
        <v>0</v>
      </c>
      <c r="P105" s="13"/>
      <c r="Q105" s="13"/>
    </row>
    <row r="106" spans="1:17" ht="12.75">
      <c r="A106" s="7"/>
      <c r="B106" s="9" t="s">
        <v>1</v>
      </c>
      <c r="C106" s="30">
        <f t="shared" si="13"/>
        <v>44989.84132000001</v>
      </c>
      <c r="D106" s="30">
        <v>4570.3949</v>
      </c>
      <c r="E106" s="30">
        <v>3206.7455400000003</v>
      </c>
      <c r="F106" s="30">
        <v>3314.1879799999997</v>
      </c>
      <c r="G106" s="30">
        <v>2620.7940900000003</v>
      </c>
      <c r="H106" s="30">
        <v>3539.045779999999</v>
      </c>
      <c r="I106" s="30">
        <v>3510.332559999998</v>
      </c>
      <c r="J106" s="30">
        <v>3013.6977800000013</v>
      </c>
      <c r="K106" s="30">
        <v>5484.868779999998</v>
      </c>
      <c r="L106" s="30">
        <v>4124.629079999999</v>
      </c>
      <c r="M106" s="30">
        <v>2941.76196</v>
      </c>
      <c r="N106" s="30">
        <v>5032.037510000002</v>
      </c>
      <c r="O106" s="30">
        <v>3631.3453600000003</v>
      </c>
      <c r="P106" s="13"/>
      <c r="Q106" s="13"/>
    </row>
    <row r="107" spans="1:17" ht="12.75">
      <c r="A107" s="7"/>
      <c r="B107" s="9" t="s">
        <v>55</v>
      </c>
      <c r="C107" s="30">
        <f t="shared" si="13"/>
        <v>11.095500000000001</v>
      </c>
      <c r="D107" s="30">
        <v>0</v>
      </c>
      <c r="E107" s="30">
        <v>4.1245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3.176</v>
      </c>
      <c r="M107" s="30">
        <v>0</v>
      </c>
      <c r="N107" s="30">
        <v>3.795</v>
      </c>
      <c r="O107" s="30">
        <v>0</v>
      </c>
      <c r="P107" s="13"/>
      <c r="Q107" s="13"/>
    </row>
    <row r="108" spans="1:17" ht="12.75">
      <c r="A108" s="7"/>
      <c r="B108" s="9" t="s">
        <v>34</v>
      </c>
      <c r="C108" s="30">
        <f t="shared" si="13"/>
        <v>3344.8455</v>
      </c>
      <c r="D108" s="30">
        <v>0</v>
      </c>
      <c r="E108" s="30">
        <v>160.58159999999998</v>
      </c>
      <c r="F108" s="30">
        <v>420.7723499999999</v>
      </c>
      <c r="G108" s="30">
        <v>356.68357000000003</v>
      </c>
      <c r="H108" s="30">
        <v>410.48447999999996</v>
      </c>
      <c r="I108" s="30">
        <v>254.076</v>
      </c>
      <c r="J108" s="30">
        <v>259.032</v>
      </c>
      <c r="K108" s="30">
        <v>253.89270000000002</v>
      </c>
      <c r="L108" s="30">
        <v>395.0362</v>
      </c>
      <c r="M108" s="30">
        <v>96.35</v>
      </c>
      <c r="N108" s="30">
        <v>660.0818</v>
      </c>
      <c r="O108" s="30">
        <v>77.8548</v>
      </c>
      <c r="P108" s="13"/>
      <c r="Q108" s="13"/>
    </row>
    <row r="109" spans="1:17" ht="12.75">
      <c r="A109" s="7"/>
      <c r="B109" s="9" t="s">
        <v>43</v>
      </c>
      <c r="C109" s="30">
        <f t="shared" si="13"/>
        <v>142.74913</v>
      </c>
      <c r="D109" s="30">
        <v>3.5088000000000004</v>
      </c>
      <c r="E109" s="30">
        <v>0</v>
      </c>
      <c r="F109" s="30">
        <v>10.992</v>
      </c>
      <c r="G109" s="30">
        <v>0</v>
      </c>
      <c r="H109" s="30">
        <v>6.01656</v>
      </c>
      <c r="I109" s="30">
        <v>2.15552</v>
      </c>
      <c r="J109" s="30">
        <v>98.63907</v>
      </c>
      <c r="K109" s="30">
        <v>14.417860000000001</v>
      </c>
      <c r="L109" s="30">
        <v>0</v>
      </c>
      <c r="M109" s="30">
        <v>0</v>
      </c>
      <c r="N109" s="30">
        <v>7.01932</v>
      </c>
      <c r="O109" s="30">
        <v>0</v>
      </c>
      <c r="P109" s="13"/>
      <c r="Q109" s="13"/>
    </row>
    <row r="110" spans="1:17" ht="12.75">
      <c r="A110" s="7"/>
      <c r="B110" s="9" t="s">
        <v>7</v>
      </c>
      <c r="C110" s="30">
        <f t="shared" si="13"/>
        <v>100.346</v>
      </c>
      <c r="D110" s="30">
        <v>100.346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13"/>
      <c r="Q110" s="13"/>
    </row>
    <row r="111" spans="1:17" ht="12.75">
      <c r="A111" s="7"/>
      <c r="B111" s="9" t="s">
        <v>36</v>
      </c>
      <c r="C111" s="30">
        <f t="shared" si="13"/>
        <v>7075.7267999999995</v>
      </c>
      <c r="D111" s="30">
        <v>185.46034000000003</v>
      </c>
      <c r="E111" s="30">
        <v>209.21333999999996</v>
      </c>
      <c r="F111" s="30">
        <v>649.10252</v>
      </c>
      <c r="G111" s="30">
        <v>649.6742999999996</v>
      </c>
      <c r="H111" s="30">
        <v>500.06272999999993</v>
      </c>
      <c r="I111" s="30">
        <v>947.8955000000001</v>
      </c>
      <c r="J111" s="30">
        <v>1203.0646499999996</v>
      </c>
      <c r="K111" s="30">
        <v>727.9982200000001</v>
      </c>
      <c r="L111" s="30">
        <v>399.5766000000001</v>
      </c>
      <c r="M111" s="30">
        <v>534.6300600000002</v>
      </c>
      <c r="N111" s="30">
        <v>712.3359299999997</v>
      </c>
      <c r="O111" s="30">
        <v>356.71261</v>
      </c>
      <c r="P111" s="13"/>
      <c r="Q111" s="13"/>
    </row>
    <row r="112" spans="1:17" ht="12.75">
      <c r="A112" s="7"/>
      <c r="B112" s="9" t="s">
        <v>40</v>
      </c>
      <c r="C112" s="30">
        <f t="shared" si="13"/>
        <v>4185.151000000001</v>
      </c>
      <c r="D112" s="30">
        <v>438.16</v>
      </c>
      <c r="E112" s="30">
        <v>485.203</v>
      </c>
      <c r="F112" s="30">
        <v>625.3996</v>
      </c>
      <c r="G112" s="30">
        <v>203.9</v>
      </c>
      <c r="H112" s="30">
        <v>444.55</v>
      </c>
      <c r="I112" s="30">
        <v>320.07959999999997</v>
      </c>
      <c r="J112" s="30">
        <v>281.99</v>
      </c>
      <c r="K112" s="30">
        <v>318.768</v>
      </c>
      <c r="L112" s="30">
        <v>147.3496</v>
      </c>
      <c r="M112" s="30">
        <v>321.81</v>
      </c>
      <c r="N112" s="30">
        <v>227.7516</v>
      </c>
      <c r="O112" s="30">
        <v>370.1896</v>
      </c>
      <c r="P112" s="13"/>
      <c r="Q112" s="13"/>
    </row>
    <row r="113" spans="1:17" ht="12.75">
      <c r="A113" s="7"/>
      <c r="B113" s="9" t="s">
        <v>53</v>
      </c>
      <c r="C113" s="30">
        <f t="shared" si="13"/>
        <v>588.03275</v>
      </c>
      <c r="D113" s="30">
        <v>42.50437</v>
      </c>
      <c r="E113" s="30">
        <v>44.10493999999999</v>
      </c>
      <c r="F113" s="30">
        <v>77.1897</v>
      </c>
      <c r="G113" s="30">
        <v>43.84435</v>
      </c>
      <c r="H113" s="30">
        <v>33.8939</v>
      </c>
      <c r="I113" s="30">
        <v>34.219550000000005</v>
      </c>
      <c r="J113" s="30">
        <v>87.22416</v>
      </c>
      <c r="K113" s="30">
        <v>87.69904999999999</v>
      </c>
      <c r="L113" s="30">
        <v>41.31186</v>
      </c>
      <c r="M113" s="30">
        <v>26.8601</v>
      </c>
      <c r="N113" s="30">
        <v>20.5545</v>
      </c>
      <c r="O113" s="30">
        <v>48.626270000000005</v>
      </c>
      <c r="P113" s="13"/>
      <c r="Q113" s="13"/>
    </row>
    <row r="114" spans="1:17" ht="12.75">
      <c r="A114" s="7"/>
      <c r="B114" s="9" t="s">
        <v>52</v>
      </c>
      <c r="C114" s="30">
        <f t="shared" si="13"/>
        <v>3721.7523100000003</v>
      </c>
      <c r="D114" s="30">
        <v>460.41447</v>
      </c>
      <c r="E114" s="30">
        <v>353.7477100000001</v>
      </c>
      <c r="F114" s="30">
        <v>247.06518000000003</v>
      </c>
      <c r="G114" s="30">
        <v>477.08666000000005</v>
      </c>
      <c r="H114" s="30">
        <v>264.1266800000001</v>
      </c>
      <c r="I114" s="30">
        <v>261.23659000000004</v>
      </c>
      <c r="J114" s="30">
        <v>332.67565</v>
      </c>
      <c r="K114" s="30">
        <v>220.44706999999997</v>
      </c>
      <c r="L114" s="30">
        <v>264.46181</v>
      </c>
      <c r="M114" s="30">
        <v>321.91320999999994</v>
      </c>
      <c r="N114" s="30">
        <v>340.8077800000001</v>
      </c>
      <c r="O114" s="30">
        <v>177.7695</v>
      </c>
      <c r="P114" s="13"/>
      <c r="Q114" s="13"/>
    </row>
    <row r="115" spans="1:17" ht="12.75">
      <c r="A115" s="7"/>
      <c r="B115" s="9" t="s">
        <v>2</v>
      </c>
      <c r="C115" s="30">
        <f t="shared" si="13"/>
        <v>3278.1972100000003</v>
      </c>
      <c r="D115" s="30">
        <v>278.4928</v>
      </c>
      <c r="E115" s="30">
        <v>328.69768</v>
      </c>
      <c r="F115" s="30">
        <v>404.00977</v>
      </c>
      <c r="G115" s="30">
        <v>239.918</v>
      </c>
      <c r="H115" s="30">
        <v>291.71762</v>
      </c>
      <c r="I115" s="30">
        <v>47.05988</v>
      </c>
      <c r="J115" s="30">
        <v>393.26773</v>
      </c>
      <c r="K115" s="30">
        <v>208.9525</v>
      </c>
      <c r="L115" s="30">
        <v>177.416</v>
      </c>
      <c r="M115" s="30">
        <v>252.12998000000002</v>
      </c>
      <c r="N115" s="30">
        <v>445.71025</v>
      </c>
      <c r="O115" s="30">
        <v>210.825</v>
      </c>
      <c r="P115" s="13"/>
      <c r="Q115" s="13"/>
    </row>
    <row r="116" spans="1:17" ht="12.75">
      <c r="A116" s="7"/>
      <c r="B116" s="9" t="s">
        <v>56</v>
      </c>
      <c r="C116" s="30">
        <f t="shared" si="13"/>
        <v>3276.7771000000002</v>
      </c>
      <c r="D116" s="30">
        <v>581.5643699999999</v>
      </c>
      <c r="E116" s="30">
        <v>847.1811100000004</v>
      </c>
      <c r="F116" s="30">
        <v>251.71588</v>
      </c>
      <c r="G116" s="30">
        <v>148.28705000000002</v>
      </c>
      <c r="H116" s="30">
        <v>116.74606000000001</v>
      </c>
      <c r="I116" s="30">
        <v>229.39901</v>
      </c>
      <c r="J116" s="30">
        <v>135.02915000000002</v>
      </c>
      <c r="K116" s="30">
        <v>120.19950999999999</v>
      </c>
      <c r="L116" s="30">
        <v>27.401510000000002</v>
      </c>
      <c r="M116" s="30">
        <v>91.33389</v>
      </c>
      <c r="N116" s="30">
        <v>314.13593</v>
      </c>
      <c r="O116" s="30">
        <v>413.7836299999999</v>
      </c>
      <c r="P116" s="13"/>
      <c r="Q116" s="13"/>
    </row>
    <row r="117" spans="1:17" ht="12.75">
      <c r="A117" s="7"/>
      <c r="B117" s="9" t="s">
        <v>15</v>
      </c>
      <c r="C117" s="30">
        <f t="shared" si="13"/>
        <v>57100.64719999992</v>
      </c>
      <c r="D117" s="30">
        <v>4790.48539</v>
      </c>
      <c r="E117" s="30">
        <v>4341.7532699999965</v>
      </c>
      <c r="F117" s="30">
        <v>5607.007900000001</v>
      </c>
      <c r="G117" s="30">
        <v>4526.793029999997</v>
      </c>
      <c r="H117" s="30">
        <v>5363.540599999938</v>
      </c>
      <c r="I117" s="30">
        <v>3963.3769199999974</v>
      </c>
      <c r="J117" s="30">
        <v>4764.299869999998</v>
      </c>
      <c r="K117" s="30">
        <v>5770.410329999997</v>
      </c>
      <c r="L117" s="30">
        <v>5847.270500000001</v>
      </c>
      <c r="M117" s="30">
        <v>3858.1688099999997</v>
      </c>
      <c r="N117" s="30">
        <v>4390.886359999999</v>
      </c>
      <c r="O117" s="30">
        <v>3876.654219999997</v>
      </c>
      <c r="P117" s="13"/>
      <c r="Q117" s="13"/>
    </row>
    <row r="118" spans="1:17" ht="12.75">
      <c r="A118" s="7"/>
      <c r="B118" s="9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13"/>
      <c r="Q118" s="13"/>
    </row>
    <row r="119" spans="1:17" ht="12.75">
      <c r="A119" s="7"/>
      <c r="B119" s="17" t="s">
        <v>11</v>
      </c>
      <c r="C119" s="27">
        <f>SUM(D119:O119)</f>
        <v>132751.75255458002</v>
      </c>
      <c r="D119" s="27">
        <f aca="true" t="shared" si="14" ref="D119:O119">SUM(D120:D137)</f>
        <v>8820.833909999998</v>
      </c>
      <c r="E119" s="27">
        <f t="shared" si="14"/>
        <v>9209.788910000003</v>
      </c>
      <c r="F119" s="27">
        <f t="shared" si="14"/>
        <v>14130.541060000003</v>
      </c>
      <c r="G119" s="27">
        <f t="shared" si="14"/>
        <v>10945.771350000003</v>
      </c>
      <c r="H119" s="27">
        <f t="shared" si="14"/>
        <v>12692.006497560003</v>
      </c>
      <c r="I119" s="27">
        <f t="shared" si="14"/>
        <v>13328.117467020005</v>
      </c>
      <c r="J119" s="27">
        <f t="shared" si="14"/>
        <v>10805.54976</v>
      </c>
      <c r="K119" s="27">
        <f t="shared" si="14"/>
        <v>12002.553880000003</v>
      </c>
      <c r="L119" s="27">
        <f t="shared" si="14"/>
        <v>10037.436930000003</v>
      </c>
      <c r="M119" s="27">
        <f t="shared" si="14"/>
        <v>9513.112839999994</v>
      </c>
      <c r="N119" s="27">
        <f t="shared" si="14"/>
        <v>12690.879320000004</v>
      </c>
      <c r="O119" s="27">
        <f t="shared" si="14"/>
        <v>8575.160630000006</v>
      </c>
      <c r="P119" s="13"/>
      <c r="Q119" s="13"/>
    </row>
    <row r="120" spans="1:17" ht="12.75">
      <c r="A120" s="7"/>
      <c r="B120" s="9" t="s">
        <v>35</v>
      </c>
      <c r="C120" s="30">
        <f aca="true" t="shared" si="15" ref="C120:C137">SUM(D120:O120)</f>
        <v>18.45</v>
      </c>
      <c r="D120" s="30">
        <v>2.475</v>
      </c>
      <c r="E120" s="30">
        <v>2.475</v>
      </c>
      <c r="F120" s="30">
        <v>2.475</v>
      </c>
      <c r="G120" s="30">
        <v>0.99</v>
      </c>
      <c r="H120" s="30">
        <v>0</v>
      </c>
      <c r="I120" s="30">
        <v>0</v>
      </c>
      <c r="J120" s="30">
        <v>0</v>
      </c>
      <c r="K120" s="30">
        <v>1.695</v>
      </c>
      <c r="L120" s="30">
        <v>0.495</v>
      </c>
      <c r="M120" s="30">
        <v>1.98</v>
      </c>
      <c r="N120" s="30">
        <v>1.485</v>
      </c>
      <c r="O120" s="30">
        <v>4.38</v>
      </c>
      <c r="P120" s="13"/>
      <c r="Q120" s="13"/>
    </row>
    <row r="121" spans="1:17" ht="12.75">
      <c r="A121" s="7"/>
      <c r="B121" s="9" t="s">
        <v>37</v>
      </c>
      <c r="C121" s="30">
        <f t="shared" si="15"/>
        <v>42</v>
      </c>
      <c r="D121" s="30">
        <v>0</v>
      </c>
      <c r="E121" s="30">
        <v>42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13"/>
      <c r="Q121" s="13"/>
    </row>
    <row r="122" spans="1:17" ht="12.75">
      <c r="A122" s="7"/>
      <c r="B122" s="9" t="s">
        <v>50</v>
      </c>
      <c r="C122" s="30">
        <f t="shared" si="15"/>
        <v>88.46474</v>
      </c>
      <c r="D122" s="30">
        <v>13.265</v>
      </c>
      <c r="E122" s="30">
        <v>14.5915</v>
      </c>
      <c r="F122" s="30">
        <v>0</v>
      </c>
      <c r="G122" s="30">
        <v>0</v>
      </c>
      <c r="H122" s="30">
        <v>13.958</v>
      </c>
      <c r="I122" s="30">
        <v>0</v>
      </c>
      <c r="J122" s="30">
        <v>0</v>
      </c>
      <c r="K122" s="30">
        <v>15.24432</v>
      </c>
      <c r="L122" s="30">
        <v>0</v>
      </c>
      <c r="M122" s="30">
        <v>15.70296</v>
      </c>
      <c r="N122" s="30">
        <v>15.70296</v>
      </c>
      <c r="O122" s="30">
        <v>0</v>
      </c>
      <c r="P122" s="13"/>
      <c r="Q122" s="13"/>
    </row>
    <row r="123" spans="1:17" ht="12.75">
      <c r="A123" s="7"/>
      <c r="B123" s="9" t="s">
        <v>39</v>
      </c>
      <c r="C123" s="30">
        <f t="shared" si="15"/>
        <v>93.45646</v>
      </c>
      <c r="D123" s="30">
        <v>0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93.45646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13"/>
      <c r="Q123" s="13"/>
    </row>
    <row r="124" spans="1:17" ht="12.75">
      <c r="A124" s="7"/>
      <c r="B124" s="9" t="s">
        <v>55</v>
      </c>
      <c r="C124" s="30">
        <f t="shared" si="15"/>
        <v>1.55</v>
      </c>
      <c r="D124" s="30">
        <v>0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1.55</v>
      </c>
      <c r="P124" s="13"/>
      <c r="Q124" s="13"/>
    </row>
    <row r="125" spans="1:17" ht="12.75">
      <c r="A125" s="7"/>
      <c r="B125" s="9" t="s">
        <v>34</v>
      </c>
      <c r="C125" s="30">
        <f t="shared" si="15"/>
        <v>27625.60049</v>
      </c>
      <c r="D125" s="30">
        <v>116.63489999999999</v>
      </c>
      <c r="E125" s="30">
        <v>956.43</v>
      </c>
      <c r="F125" s="30">
        <v>4961.649</v>
      </c>
      <c r="G125" s="30">
        <v>3592.35453</v>
      </c>
      <c r="H125" s="30">
        <v>3218.78574</v>
      </c>
      <c r="I125" s="30">
        <v>5103.594720000001</v>
      </c>
      <c r="J125" s="30">
        <v>2757.4412199999997</v>
      </c>
      <c r="K125" s="30">
        <v>1698.6334399999998</v>
      </c>
      <c r="L125" s="30">
        <v>1412.01872</v>
      </c>
      <c r="M125" s="30">
        <v>1306.68722</v>
      </c>
      <c r="N125" s="30">
        <v>1412.691</v>
      </c>
      <c r="O125" s="30">
        <v>1088.68</v>
      </c>
      <c r="P125" s="13"/>
      <c r="Q125" s="13"/>
    </row>
    <row r="126" spans="1:17" ht="12.75">
      <c r="A126" s="7"/>
      <c r="B126" s="9" t="s">
        <v>43</v>
      </c>
      <c r="C126" s="30">
        <f t="shared" si="15"/>
        <v>41.366</v>
      </c>
      <c r="D126" s="30">
        <v>14.59</v>
      </c>
      <c r="E126" s="30">
        <v>0.56</v>
      </c>
      <c r="F126" s="30">
        <v>6.093</v>
      </c>
      <c r="G126" s="30">
        <v>0.32</v>
      </c>
      <c r="H126" s="30">
        <v>0.3</v>
      </c>
      <c r="I126" s="30">
        <v>0.15</v>
      </c>
      <c r="J126" s="30">
        <v>19.328</v>
      </c>
      <c r="K126" s="30">
        <v>0</v>
      </c>
      <c r="L126" s="30">
        <v>0</v>
      </c>
      <c r="M126" s="30">
        <v>0</v>
      </c>
      <c r="N126" s="30">
        <v>0</v>
      </c>
      <c r="O126" s="30">
        <v>0.025</v>
      </c>
      <c r="P126" s="13"/>
      <c r="Q126" s="13"/>
    </row>
    <row r="127" spans="1:17" ht="12.75">
      <c r="A127" s="7"/>
      <c r="B127" s="9" t="s">
        <v>7</v>
      </c>
      <c r="C127" s="30">
        <f t="shared" si="15"/>
        <v>3303.7911999999997</v>
      </c>
      <c r="D127" s="30">
        <v>531.3391</v>
      </c>
      <c r="E127" s="30">
        <v>270.5743</v>
      </c>
      <c r="F127" s="30">
        <v>356.9393</v>
      </c>
      <c r="G127" s="30">
        <v>282.89509999999996</v>
      </c>
      <c r="H127" s="30">
        <v>289.19280000000003</v>
      </c>
      <c r="I127" s="30">
        <v>234.2533</v>
      </c>
      <c r="J127" s="30">
        <v>154.2932</v>
      </c>
      <c r="K127" s="30">
        <v>972.8581999999998</v>
      </c>
      <c r="L127" s="30">
        <v>211.44590000000002</v>
      </c>
      <c r="M127" s="30">
        <v>0</v>
      </c>
      <c r="N127" s="30">
        <v>0</v>
      </c>
      <c r="O127" s="30">
        <v>0</v>
      </c>
      <c r="P127" s="13"/>
      <c r="Q127" s="13"/>
    </row>
    <row r="128" spans="1:17" ht="12.75">
      <c r="A128" s="7"/>
      <c r="B128" s="9" t="s">
        <v>8</v>
      </c>
      <c r="C128" s="30">
        <f t="shared" si="15"/>
        <v>68.7562</v>
      </c>
      <c r="D128" s="30">
        <v>41.883</v>
      </c>
      <c r="E128" s="30">
        <v>26.8732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13"/>
      <c r="Q128" s="13"/>
    </row>
    <row r="129" spans="1:17" ht="12.75">
      <c r="A129" s="7"/>
      <c r="B129" s="9" t="s">
        <v>36</v>
      </c>
      <c r="C129" s="30">
        <f t="shared" si="15"/>
        <v>16648.437900000004</v>
      </c>
      <c r="D129" s="30">
        <v>888.63805</v>
      </c>
      <c r="E129" s="30">
        <v>1051.7125900000003</v>
      </c>
      <c r="F129" s="30">
        <v>1637.7304100000017</v>
      </c>
      <c r="G129" s="30">
        <v>1237.5996100000002</v>
      </c>
      <c r="H129" s="30">
        <v>1511.2593299999996</v>
      </c>
      <c r="I129" s="30">
        <v>1077.4300200000014</v>
      </c>
      <c r="J129" s="30">
        <v>1262.6482600000013</v>
      </c>
      <c r="K129" s="30">
        <v>1054.521140000001</v>
      </c>
      <c r="L129" s="30">
        <v>1315.4995100000012</v>
      </c>
      <c r="M129" s="30">
        <v>1677.9723499999989</v>
      </c>
      <c r="N129" s="30">
        <v>2662.3415699999996</v>
      </c>
      <c r="O129" s="30">
        <v>1271.0850600000003</v>
      </c>
      <c r="P129" s="13"/>
      <c r="Q129" s="13"/>
    </row>
    <row r="130" spans="1:17" ht="12.75">
      <c r="A130" s="7"/>
      <c r="B130" s="9" t="s">
        <v>40</v>
      </c>
      <c r="C130" s="30">
        <f t="shared" si="15"/>
        <v>3238.84</v>
      </c>
      <c r="D130" s="30">
        <v>267.1</v>
      </c>
      <c r="E130" s="30">
        <v>407.03</v>
      </c>
      <c r="F130" s="30">
        <v>493.15</v>
      </c>
      <c r="G130" s="30">
        <v>166.72</v>
      </c>
      <c r="H130" s="30">
        <v>480.06</v>
      </c>
      <c r="I130" s="30">
        <v>187.02</v>
      </c>
      <c r="J130" s="30">
        <v>66</v>
      </c>
      <c r="K130" s="30">
        <v>35.04</v>
      </c>
      <c r="L130" s="30">
        <v>205.44</v>
      </c>
      <c r="M130" s="30">
        <v>171</v>
      </c>
      <c r="N130" s="30">
        <v>304.92</v>
      </c>
      <c r="O130" s="30">
        <v>455.36</v>
      </c>
      <c r="P130" s="13"/>
      <c r="Q130" s="13"/>
    </row>
    <row r="131" spans="1:17" ht="12.75">
      <c r="A131" s="7"/>
      <c r="B131" s="9" t="s">
        <v>49</v>
      </c>
      <c r="C131" s="30">
        <f t="shared" si="15"/>
        <v>61.70402</v>
      </c>
      <c r="D131" s="30">
        <v>0</v>
      </c>
      <c r="E131" s="30">
        <v>0</v>
      </c>
      <c r="F131" s="30">
        <v>0</v>
      </c>
      <c r="G131" s="30">
        <v>0</v>
      </c>
      <c r="H131" s="30">
        <v>61.70402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13"/>
      <c r="Q131" s="13"/>
    </row>
    <row r="132" spans="1:17" ht="12.75">
      <c r="A132" s="7"/>
      <c r="B132" s="9" t="s">
        <v>53</v>
      </c>
      <c r="C132" s="30">
        <f t="shared" si="15"/>
        <v>956.0744500000001</v>
      </c>
      <c r="D132" s="30">
        <v>81.15669</v>
      </c>
      <c r="E132" s="30">
        <v>115.50023999999999</v>
      </c>
      <c r="F132" s="30">
        <v>86.96447</v>
      </c>
      <c r="G132" s="30">
        <v>88.60189</v>
      </c>
      <c r="H132" s="30">
        <v>62.555550000000004</v>
      </c>
      <c r="I132" s="30">
        <v>62.12797</v>
      </c>
      <c r="J132" s="30">
        <v>59.07368</v>
      </c>
      <c r="K132" s="30">
        <v>61.288869999999996</v>
      </c>
      <c r="L132" s="30">
        <v>63.55272</v>
      </c>
      <c r="M132" s="30">
        <v>93.28247999999999</v>
      </c>
      <c r="N132" s="30">
        <v>91.28678</v>
      </c>
      <c r="O132" s="30">
        <v>90.68311</v>
      </c>
      <c r="P132" s="13"/>
      <c r="Q132" s="13"/>
    </row>
    <row r="133" spans="1:17" ht="12.75">
      <c r="A133" s="7"/>
      <c r="B133" s="9" t="s">
        <v>52</v>
      </c>
      <c r="C133" s="30">
        <f t="shared" si="15"/>
        <v>6410.233229999999</v>
      </c>
      <c r="D133" s="30">
        <v>520.4774</v>
      </c>
      <c r="E133" s="30">
        <v>474.85125</v>
      </c>
      <c r="F133" s="30">
        <v>502.9081800000001</v>
      </c>
      <c r="G133" s="30">
        <v>538.52048</v>
      </c>
      <c r="H133" s="30">
        <v>510.25732</v>
      </c>
      <c r="I133" s="30">
        <v>526.45836</v>
      </c>
      <c r="J133" s="30">
        <v>698.1028300000002</v>
      </c>
      <c r="K133" s="30">
        <v>599.10616</v>
      </c>
      <c r="L133" s="30">
        <v>594.07634</v>
      </c>
      <c r="M133" s="30">
        <v>524.11306</v>
      </c>
      <c r="N133" s="30">
        <v>546.2199499999999</v>
      </c>
      <c r="O133" s="30">
        <v>375.14189999999996</v>
      </c>
      <c r="P133" s="13"/>
      <c r="Q133" s="13"/>
    </row>
    <row r="134" spans="1:17" ht="12.75">
      <c r="A134" s="7"/>
      <c r="B134" s="9" t="s">
        <v>2</v>
      </c>
      <c r="C134" s="30">
        <f t="shared" si="15"/>
        <v>12</v>
      </c>
      <c r="D134" s="30">
        <v>0</v>
      </c>
      <c r="E134" s="30">
        <v>0</v>
      </c>
      <c r="F134" s="30">
        <v>12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13"/>
      <c r="Q134" s="13"/>
    </row>
    <row r="135" spans="1:17" ht="12.75">
      <c r="A135" s="7"/>
      <c r="B135" s="9" t="s">
        <v>56</v>
      </c>
      <c r="C135" s="30">
        <f t="shared" si="15"/>
        <v>1257.7982100000002</v>
      </c>
      <c r="D135" s="30">
        <v>103.24695999999999</v>
      </c>
      <c r="E135" s="30">
        <v>116.66523000000001</v>
      </c>
      <c r="F135" s="30">
        <v>112.54358999999998</v>
      </c>
      <c r="G135" s="30">
        <v>108.72703999999999</v>
      </c>
      <c r="H135" s="30">
        <v>84.50451</v>
      </c>
      <c r="I135" s="30">
        <v>26.49597</v>
      </c>
      <c r="J135" s="30">
        <v>80.77047</v>
      </c>
      <c r="K135" s="30">
        <v>84.26497</v>
      </c>
      <c r="L135" s="30">
        <v>94.06195</v>
      </c>
      <c r="M135" s="30">
        <v>224.06842000000003</v>
      </c>
      <c r="N135" s="30">
        <v>166.84527000000003</v>
      </c>
      <c r="O135" s="30">
        <v>55.60383</v>
      </c>
      <c r="P135" s="13"/>
      <c r="Q135" s="13"/>
    </row>
    <row r="136" spans="1:17" ht="12.75">
      <c r="A136" s="7"/>
      <c r="B136" s="9" t="s">
        <v>3</v>
      </c>
      <c r="C136" s="30">
        <f t="shared" si="15"/>
        <v>4063.90146</v>
      </c>
      <c r="D136" s="30">
        <v>128.5</v>
      </c>
      <c r="E136" s="30">
        <v>633.79852</v>
      </c>
      <c r="F136" s="30">
        <v>181.095</v>
      </c>
      <c r="G136" s="30">
        <v>253.28</v>
      </c>
      <c r="H136" s="30">
        <v>460.8725</v>
      </c>
      <c r="I136" s="30">
        <v>654.9908800000001</v>
      </c>
      <c r="J136" s="30">
        <v>699.62996</v>
      </c>
      <c r="K136" s="30">
        <v>596.41567</v>
      </c>
      <c r="L136" s="30">
        <v>109.05345000000001</v>
      </c>
      <c r="M136" s="30">
        <v>11.675469999999999</v>
      </c>
      <c r="N136" s="30">
        <v>333.95461</v>
      </c>
      <c r="O136" s="30">
        <v>0.6354</v>
      </c>
      <c r="P136" s="13"/>
      <c r="Q136" s="13"/>
    </row>
    <row r="137" spans="1:17" ht="14.25" customHeight="1">
      <c r="A137" s="18"/>
      <c r="B137" s="9" t="s">
        <v>15</v>
      </c>
      <c r="C137" s="30">
        <f t="shared" si="15"/>
        <v>68819.32819458003</v>
      </c>
      <c r="D137" s="30">
        <v>6111.527809999998</v>
      </c>
      <c r="E137" s="30">
        <v>5096.727080000004</v>
      </c>
      <c r="F137" s="30">
        <v>5776.99311</v>
      </c>
      <c r="G137" s="30">
        <v>4675.762700000002</v>
      </c>
      <c r="H137" s="30">
        <v>5998.556727560004</v>
      </c>
      <c r="I137" s="30">
        <v>5455.596247020004</v>
      </c>
      <c r="J137" s="30">
        <v>4914.805679999998</v>
      </c>
      <c r="K137" s="30">
        <v>6883.4861100000035</v>
      </c>
      <c r="L137" s="30">
        <v>6031.793340000003</v>
      </c>
      <c r="M137" s="30">
        <v>5486.630879999995</v>
      </c>
      <c r="N137" s="30">
        <v>7155.432180000004</v>
      </c>
      <c r="O137" s="31">
        <v>5232.016330000004</v>
      </c>
      <c r="P137" s="13"/>
      <c r="Q137" s="13"/>
    </row>
    <row r="138" spans="1:17" ht="12.75">
      <c r="A138" s="18"/>
      <c r="B138" s="16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13"/>
      <c r="Q138" s="13"/>
    </row>
    <row r="139" spans="1:17" ht="12.75">
      <c r="A139" s="7"/>
      <c r="B139" s="17" t="s">
        <v>30</v>
      </c>
      <c r="C139" s="27">
        <f>SUM(D139:O139)</f>
        <v>2619.33637</v>
      </c>
      <c r="D139" s="27">
        <f>SUM(D140:D141)</f>
        <v>275.19408</v>
      </c>
      <c r="E139" s="27">
        <f aca="true" t="shared" si="16" ref="E139:O139">SUM(E140:E141)</f>
        <v>219.28971</v>
      </c>
      <c r="F139" s="27">
        <f t="shared" si="16"/>
        <v>515.9957700000001</v>
      </c>
      <c r="G139" s="27">
        <f t="shared" si="16"/>
        <v>223.99880000000002</v>
      </c>
      <c r="H139" s="27">
        <f t="shared" si="16"/>
        <v>0</v>
      </c>
      <c r="I139" s="27">
        <f t="shared" si="16"/>
        <v>0</v>
      </c>
      <c r="J139" s="27">
        <f t="shared" si="16"/>
        <v>0</v>
      </c>
      <c r="K139" s="27">
        <f t="shared" si="16"/>
        <v>302.06313</v>
      </c>
      <c r="L139" s="27">
        <f t="shared" si="16"/>
        <v>463.64202</v>
      </c>
      <c r="M139" s="27">
        <f t="shared" si="16"/>
        <v>546.24232</v>
      </c>
      <c r="N139" s="27">
        <f t="shared" si="16"/>
        <v>72.91054000000001</v>
      </c>
      <c r="O139" s="27">
        <f t="shared" si="16"/>
        <v>0</v>
      </c>
      <c r="P139" s="13"/>
      <c r="Q139" s="13"/>
    </row>
    <row r="140" spans="1:17" ht="12.75">
      <c r="A140" s="7"/>
      <c r="B140" s="9" t="s">
        <v>36</v>
      </c>
      <c r="C140" s="30">
        <f>SUM(D140:O140)</f>
        <v>2617.8613699999996</v>
      </c>
      <c r="D140" s="30">
        <v>275.19408</v>
      </c>
      <c r="E140" s="30">
        <v>219.28971</v>
      </c>
      <c r="F140" s="30">
        <v>515.9957700000001</v>
      </c>
      <c r="G140" s="30">
        <v>223.99880000000002</v>
      </c>
      <c r="H140" s="30">
        <v>0</v>
      </c>
      <c r="I140" s="30">
        <v>0</v>
      </c>
      <c r="J140" s="30">
        <v>0</v>
      </c>
      <c r="K140" s="30">
        <v>302.06313</v>
      </c>
      <c r="L140" s="30">
        <v>462.24702</v>
      </c>
      <c r="M140" s="30">
        <v>546.1623199999999</v>
      </c>
      <c r="N140" s="30">
        <v>72.91054000000001</v>
      </c>
      <c r="O140" s="30">
        <v>0</v>
      </c>
      <c r="P140" s="13"/>
      <c r="Q140" s="13"/>
    </row>
    <row r="141" spans="1:17" ht="12.75">
      <c r="A141" s="7"/>
      <c r="B141" s="9" t="s">
        <v>15</v>
      </c>
      <c r="C141" s="30">
        <f>SUM(D141:O141)</f>
        <v>1.475</v>
      </c>
      <c r="D141" s="30">
        <v>0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1.395</v>
      </c>
      <c r="M141" s="30">
        <v>0.08</v>
      </c>
      <c r="N141" s="30">
        <v>0</v>
      </c>
      <c r="O141" s="30">
        <v>0</v>
      </c>
      <c r="P141" s="13"/>
      <c r="Q141" s="13"/>
    </row>
    <row r="142" spans="1:17" ht="12.75">
      <c r="A142" s="7"/>
      <c r="B142" s="9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13"/>
      <c r="Q142" s="13"/>
    </row>
    <row r="143" spans="1:17" ht="12.75">
      <c r="A143" s="7"/>
      <c r="B143" s="17" t="s">
        <v>31</v>
      </c>
      <c r="C143" s="27">
        <f>SUM(D143:O143)</f>
        <v>5103.93283</v>
      </c>
      <c r="D143" s="27">
        <f aca="true" t="shared" si="17" ref="D143:O143">SUM(D144:D148)</f>
        <v>170.18866</v>
      </c>
      <c r="E143" s="27">
        <f t="shared" si="17"/>
        <v>257.10760000000005</v>
      </c>
      <c r="F143" s="27">
        <f t="shared" si="17"/>
        <v>103.40660000000001</v>
      </c>
      <c r="G143" s="27">
        <f t="shared" si="17"/>
        <v>262.61760000000004</v>
      </c>
      <c r="H143" s="27">
        <f t="shared" si="17"/>
        <v>789.0974199999999</v>
      </c>
      <c r="I143" s="27">
        <f t="shared" si="17"/>
        <v>81.9685</v>
      </c>
      <c r="J143" s="27">
        <f t="shared" si="17"/>
        <v>1601.65725</v>
      </c>
      <c r="K143" s="27">
        <f t="shared" si="17"/>
        <v>1459.3984</v>
      </c>
      <c r="L143" s="27">
        <f t="shared" si="17"/>
        <v>56.8128</v>
      </c>
      <c r="M143" s="27">
        <f t="shared" si="17"/>
        <v>37.0944</v>
      </c>
      <c r="N143" s="27">
        <f t="shared" si="17"/>
        <v>183.7836</v>
      </c>
      <c r="O143" s="27">
        <f t="shared" si="17"/>
        <v>100.8</v>
      </c>
      <c r="P143" s="13"/>
      <c r="Q143" s="13"/>
    </row>
    <row r="144" spans="1:17" ht="12.75">
      <c r="A144" s="7"/>
      <c r="B144" s="9" t="s">
        <v>37</v>
      </c>
      <c r="C144" s="30">
        <f>SUM(D144:O144)</f>
        <v>1832.6484499999997</v>
      </c>
      <c r="D144" s="30">
        <v>0</v>
      </c>
      <c r="E144" s="30">
        <v>0</v>
      </c>
      <c r="F144" s="30">
        <v>0</v>
      </c>
      <c r="G144" s="30">
        <v>0</v>
      </c>
      <c r="H144" s="30">
        <v>562.9324499999999</v>
      </c>
      <c r="I144" s="30">
        <v>0</v>
      </c>
      <c r="J144" s="30">
        <v>0</v>
      </c>
      <c r="K144" s="30">
        <v>1269.716</v>
      </c>
      <c r="L144" s="30">
        <v>0</v>
      </c>
      <c r="M144" s="30">
        <v>0</v>
      </c>
      <c r="N144" s="30">
        <v>0</v>
      </c>
      <c r="O144" s="30">
        <v>0</v>
      </c>
      <c r="P144" s="13"/>
      <c r="Q144" s="30"/>
    </row>
    <row r="145" spans="1:17" ht="12.75">
      <c r="A145" s="7"/>
      <c r="B145" s="9" t="s">
        <v>36</v>
      </c>
      <c r="C145" s="30">
        <f>SUM(D145:O145)</f>
        <v>1527.7187999999999</v>
      </c>
      <c r="D145" s="30">
        <v>123.0984</v>
      </c>
      <c r="E145" s="30">
        <v>255.44160000000005</v>
      </c>
      <c r="F145" s="30">
        <v>76.3776</v>
      </c>
      <c r="G145" s="30">
        <v>261.77760000000006</v>
      </c>
      <c r="H145" s="30">
        <v>206.13600000000002</v>
      </c>
      <c r="I145" s="30">
        <v>37.0944</v>
      </c>
      <c r="J145" s="30">
        <v>0</v>
      </c>
      <c r="K145" s="30">
        <v>189.3024</v>
      </c>
      <c r="L145" s="30">
        <v>56.8128</v>
      </c>
      <c r="M145" s="30">
        <v>37.0944</v>
      </c>
      <c r="N145" s="30">
        <v>183.7836</v>
      </c>
      <c r="O145" s="30">
        <v>100.8</v>
      </c>
      <c r="P145" s="13"/>
      <c r="Q145" s="30"/>
    </row>
    <row r="146" spans="1:17" ht="12.75">
      <c r="A146" s="7"/>
      <c r="B146" s="9" t="s">
        <v>53</v>
      </c>
      <c r="C146" s="30">
        <f>SUM(D146:O146)</f>
        <v>18.83697</v>
      </c>
      <c r="D146" s="30">
        <v>0</v>
      </c>
      <c r="E146" s="30">
        <v>0</v>
      </c>
      <c r="F146" s="30">
        <v>0</v>
      </c>
      <c r="G146" s="30">
        <v>0</v>
      </c>
      <c r="H146" s="30">
        <v>18.83697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13"/>
      <c r="Q146" s="30"/>
    </row>
    <row r="147" spans="1:17" ht="12.75">
      <c r="A147" s="7"/>
      <c r="B147" s="9" t="s">
        <v>52</v>
      </c>
      <c r="C147" s="30">
        <f>SUM(D147:O147)</f>
        <v>1598.6902499999999</v>
      </c>
      <c r="D147" s="30">
        <v>2.73</v>
      </c>
      <c r="E147" s="30">
        <v>1.462</v>
      </c>
      <c r="F147" s="30">
        <v>1.623</v>
      </c>
      <c r="G147" s="30">
        <v>0.84</v>
      </c>
      <c r="H147" s="30">
        <v>1.002</v>
      </c>
      <c r="I147" s="30">
        <v>0.662</v>
      </c>
      <c r="J147" s="30">
        <v>1590.37125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13"/>
      <c r="Q147" s="30"/>
    </row>
    <row r="148" spans="1:17" ht="12.75">
      <c r="A148" s="7"/>
      <c r="B148" s="9" t="s">
        <v>15</v>
      </c>
      <c r="C148" s="30">
        <f>SUM(D148:O148)</f>
        <v>126.03836000000001</v>
      </c>
      <c r="D148" s="30">
        <v>44.360260000000004</v>
      </c>
      <c r="E148" s="30">
        <v>0.204</v>
      </c>
      <c r="F148" s="30">
        <v>25.406000000000002</v>
      </c>
      <c r="G148" s="30">
        <v>0</v>
      </c>
      <c r="H148" s="30">
        <v>0.19</v>
      </c>
      <c r="I148" s="30">
        <v>44.2121</v>
      </c>
      <c r="J148" s="30">
        <v>11.286</v>
      </c>
      <c r="K148" s="30">
        <v>0.38</v>
      </c>
      <c r="L148" s="30">
        <v>0</v>
      </c>
      <c r="M148" s="30">
        <v>0</v>
      </c>
      <c r="N148" s="30">
        <v>0</v>
      </c>
      <c r="O148" s="30">
        <v>0</v>
      </c>
      <c r="P148" s="13"/>
      <c r="Q148" s="30"/>
    </row>
    <row r="149" spans="1:17" ht="12.75">
      <c r="A149" s="7"/>
      <c r="B149" s="9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13"/>
      <c r="Q149" s="13"/>
    </row>
    <row r="150" spans="1:17" ht="12.75">
      <c r="A150" s="7"/>
      <c r="B150" s="17" t="s">
        <v>32</v>
      </c>
      <c r="C150" s="27">
        <f>SUM(D150:O150)</f>
        <v>31442.117609999998</v>
      </c>
      <c r="D150" s="27">
        <f aca="true" t="shared" si="18" ref="D150:O150">SUM(D151:D154)</f>
        <v>125.4966</v>
      </c>
      <c r="E150" s="27">
        <f t="shared" si="18"/>
        <v>1069.78434</v>
      </c>
      <c r="F150" s="27">
        <f t="shared" si="18"/>
        <v>2827.8637200000007</v>
      </c>
      <c r="G150" s="27">
        <f t="shared" si="18"/>
        <v>4262.513389999999</v>
      </c>
      <c r="H150" s="27">
        <f t="shared" si="18"/>
        <v>2949.3293199999994</v>
      </c>
      <c r="I150" s="27">
        <f t="shared" si="18"/>
        <v>2082.65933</v>
      </c>
      <c r="J150" s="27">
        <f t="shared" si="18"/>
        <v>2072.4944</v>
      </c>
      <c r="K150" s="27">
        <f t="shared" si="18"/>
        <v>2278.1833500000002</v>
      </c>
      <c r="L150" s="27">
        <f t="shared" si="18"/>
        <v>3055.60579</v>
      </c>
      <c r="M150" s="27">
        <f t="shared" si="18"/>
        <v>4349.51803</v>
      </c>
      <c r="N150" s="27">
        <f t="shared" si="18"/>
        <v>3906.2443399999993</v>
      </c>
      <c r="O150" s="27">
        <f t="shared" si="18"/>
        <v>2462.4249999999993</v>
      </c>
      <c r="P150" s="13"/>
      <c r="Q150" s="13"/>
    </row>
    <row r="151" spans="1:17" ht="12.75">
      <c r="A151" s="7"/>
      <c r="B151" s="9" t="s">
        <v>36</v>
      </c>
      <c r="C151" s="30">
        <f>SUM(D151:O151)</f>
        <v>222.74850999999998</v>
      </c>
      <c r="D151" s="30">
        <v>0</v>
      </c>
      <c r="E151" s="30">
        <v>33.21925</v>
      </c>
      <c r="F151" s="30">
        <v>48.82413</v>
      </c>
      <c r="G151" s="30">
        <v>0</v>
      </c>
      <c r="H151" s="30">
        <v>0</v>
      </c>
      <c r="I151" s="30">
        <v>64.47355999999999</v>
      </c>
      <c r="J151" s="30">
        <v>0</v>
      </c>
      <c r="K151" s="30">
        <v>0.5</v>
      </c>
      <c r="L151" s="30">
        <v>30.39582</v>
      </c>
      <c r="M151" s="30">
        <v>0</v>
      </c>
      <c r="N151" s="30">
        <v>45.33575</v>
      </c>
      <c r="O151" s="30">
        <v>0</v>
      </c>
      <c r="P151" s="13"/>
      <c r="Q151" s="13"/>
    </row>
    <row r="152" spans="1:17" ht="12.75">
      <c r="A152" s="7"/>
      <c r="B152" s="9" t="s">
        <v>49</v>
      </c>
      <c r="C152" s="30">
        <f>SUM(D152:O152)</f>
        <v>26.75465</v>
      </c>
      <c r="D152" s="30">
        <v>0</v>
      </c>
      <c r="E152" s="30">
        <v>9.2722</v>
      </c>
      <c r="F152" s="30">
        <v>0</v>
      </c>
      <c r="G152" s="30">
        <v>0.12885</v>
      </c>
      <c r="H152" s="30">
        <v>0</v>
      </c>
      <c r="I152" s="30">
        <v>0.11220000000000001</v>
      </c>
      <c r="J152" s="30">
        <v>0</v>
      </c>
      <c r="K152" s="30">
        <v>3.8065</v>
      </c>
      <c r="L152" s="30">
        <v>0.9436000000000001</v>
      </c>
      <c r="M152" s="30">
        <v>8.1423</v>
      </c>
      <c r="N152" s="30">
        <v>1.405</v>
      </c>
      <c r="O152" s="30">
        <v>2.944</v>
      </c>
      <c r="P152" s="13"/>
      <c r="Q152" s="13"/>
    </row>
    <row r="153" spans="1:17" ht="12.75">
      <c r="A153" s="7"/>
      <c r="B153" s="9" t="s">
        <v>52</v>
      </c>
      <c r="C153" s="30">
        <f>SUM(D153:O153)</f>
        <v>7.20601</v>
      </c>
      <c r="D153" s="30">
        <v>0.016</v>
      </c>
      <c r="E153" s="30">
        <v>0</v>
      </c>
      <c r="F153" s="30">
        <v>0</v>
      </c>
      <c r="G153" s="30">
        <v>0</v>
      </c>
      <c r="H153" s="30">
        <v>7.19001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13"/>
      <c r="Q153" s="13"/>
    </row>
    <row r="154" spans="1:17" ht="12.75">
      <c r="A154" s="7"/>
      <c r="B154" s="9" t="s">
        <v>15</v>
      </c>
      <c r="C154" s="30">
        <f>SUM(D154:O154)</f>
        <v>31185.40844</v>
      </c>
      <c r="D154" s="30">
        <v>125.4806</v>
      </c>
      <c r="E154" s="30">
        <v>1027.29289</v>
      </c>
      <c r="F154" s="30">
        <v>2779.0395900000008</v>
      </c>
      <c r="G154" s="30">
        <v>4262.384539999999</v>
      </c>
      <c r="H154" s="30">
        <v>2942.1393099999996</v>
      </c>
      <c r="I154" s="30">
        <v>2018.07357</v>
      </c>
      <c r="J154" s="30">
        <v>2072.4944</v>
      </c>
      <c r="K154" s="30">
        <v>2273.87685</v>
      </c>
      <c r="L154" s="30">
        <v>3024.2663700000003</v>
      </c>
      <c r="M154" s="30">
        <v>4341.37573</v>
      </c>
      <c r="N154" s="30">
        <v>3859.5035899999993</v>
      </c>
      <c r="O154" s="30">
        <v>2459.4809999999993</v>
      </c>
      <c r="P154" s="13"/>
      <c r="Q154" s="13"/>
    </row>
    <row r="155" spans="1:17" ht="12.75">
      <c r="A155" s="7"/>
      <c r="B155" s="9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13"/>
      <c r="Q155" s="13"/>
    </row>
    <row r="156" spans="1:17" ht="12.75">
      <c r="A156" s="7"/>
      <c r="B156" s="17" t="s">
        <v>54</v>
      </c>
      <c r="C156" s="27">
        <f>SUM(D156:O156)</f>
        <v>6705.68909</v>
      </c>
      <c r="D156" s="27">
        <f aca="true" t="shared" si="19" ref="D156:O156">SUM(D157:D160)</f>
        <v>85.99612</v>
      </c>
      <c r="E156" s="27">
        <f t="shared" si="19"/>
        <v>59.94</v>
      </c>
      <c r="F156" s="27">
        <f t="shared" si="19"/>
        <v>36.99174</v>
      </c>
      <c r="G156" s="27">
        <f t="shared" si="19"/>
        <v>0</v>
      </c>
      <c r="H156" s="27">
        <f t="shared" si="19"/>
        <v>6401.8</v>
      </c>
      <c r="I156" s="27">
        <f t="shared" si="19"/>
        <v>0</v>
      </c>
      <c r="J156" s="27">
        <f t="shared" si="19"/>
        <v>32.825</v>
      </c>
      <c r="K156" s="27">
        <f t="shared" si="19"/>
        <v>0</v>
      </c>
      <c r="L156" s="27">
        <f t="shared" si="19"/>
        <v>20.25</v>
      </c>
      <c r="M156" s="27">
        <f t="shared" si="19"/>
        <v>4.0026</v>
      </c>
      <c r="N156" s="27">
        <f t="shared" si="19"/>
        <v>28.1753</v>
      </c>
      <c r="O156" s="27">
        <f t="shared" si="19"/>
        <v>35.70833</v>
      </c>
      <c r="P156" s="13"/>
      <c r="Q156" s="13"/>
    </row>
    <row r="157" spans="1:17" ht="12.75">
      <c r="A157" s="7"/>
      <c r="B157" s="9" t="s">
        <v>55</v>
      </c>
      <c r="C157" s="30">
        <f>SUM(D157:O157)</f>
        <v>8.16934</v>
      </c>
      <c r="D157" s="30">
        <v>0</v>
      </c>
      <c r="E157" s="30">
        <v>0</v>
      </c>
      <c r="F157" s="30">
        <v>4.16674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4.0026</v>
      </c>
      <c r="N157" s="30">
        <v>0</v>
      </c>
      <c r="O157" s="30">
        <v>0</v>
      </c>
      <c r="P157" s="13"/>
      <c r="Q157" s="13"/>
    </row>
    <row r="158" spans="1:17" ht="12.75">
      <c r="A158" s="7"/>
      <c r="B158" s="9" t="s">
        <v>40</v>
      </c>
      <c r="C158" s="30">
        <f>SUM(D158:O158)</f>
        <v>166.55</v>
      </c>
      <c r="D158" s="30">
        <v>65.65</v>
      </c>
      <c r="E158" s="30">
        <v>0</v>
      </c>
      <c r="F158" s="30">
        <v>32.825</v>
      </c>
      <c r="G158" s="30">
        <v>0</v>
      </c>
      <c r="H158" s="30">
        <v>0</v>
      </c>
      <c r="I158" s="30">
        <v>0</v>
      </c>
      <c r="J158" s="30">
        <v>32.825</v>
      </c>
      <c r="K158" s="30">
        <v>0</v>
      </c>
      <c r="L158" s="30">
        <v>0</v>
      </c>
      <c r="M158" s="30">
        <v>0</v>
      </c>
      <c r="N158" s="30">
        <v>0</v>
      </c>
      <c r="O158" s="30">
        <v>35.25</v>
      </c>
      <c r="P158" s="13"/>
      <c r="Q158" s="13"/>
    </row>
    <row r="159" spans="1:17" ht="12.75">
      <c r="A159" s="7"/>
      <c r="B159" s="9" t="s">
        <v>52</v>
      </c>
      <c r="C159" s="30">
        <f>SUM(D159:O159)</f>
        <v>6422.15012</v>
      </c>
      <c r="D159" s="30">
        <v>20.34612</v>
      </c>
      <c r="E159" s="30">
        <v>0</v>
      </c>
      <c r="F159" s="30">
        <v>0</v>
      </c>
      <c r="G159" s="30">
        <v>0</v>
      </c>
      <c r="H159" s="30">
        <v>6401.8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0.004</v>
      </c>
      <c r="P159" s="13"/>
      <c r="Q159" s="13"/>
    </row>
    <row r="160" spans="1:17" ht="12.75">
      <c r="A160" s="7"/>
      <c r="B160" s="9" t="s">
        <v>15</v>
      </c>
      <c r="C160" s="30">
        <f>SUM(D160:O160)</f>
        <v>108.81962999999999</v>
      </c>
      <c r="D160" s="30">
        <v>0</v>
      </c>
      <c r="E160" s="30">
        <v>59.94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20.25</v>
      </c>
      <c r="M160" s="30">
        <v>0</v>
      </c>
      <c r="N160" s="30">
        <v>28.1753</v>
      </c>
      <c r="O160" s="30">
        <v>0.45433000000000007</v>
      </c>
      <c r="P160" s="13"/>
      <c r="Q160" s="13"/>
    </row>
    <row r="161" spans="1:17" ht="12.75">
      <c r="A161" s="7"/>
      <c r="B161" s="9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13"/>
      <c r="Q161" s="13"/>
    </row>
    <row r="162" spans="1:17" ht="12.75">
      <c r="A162" s="7"/>
      <c r="B162" s="17" t="s">
        <v>44</v>
      </c>
      <c r="C162" s="27">
        <f>SUM(D162:O162)</f>
        <v>236158.8754</v>
      </c>
      <c r="D162" s="27">
        <f aca="true" t="shared" si="20" ref="D162:O162">SUM(D163:D180)</f>
        <v>25645.949739999996</v>
      </c>
      <c r="E162" s="27">
        <f t="shared" si="20"/>
        <v>18590.32352</v>
      </c>
      <c r="F162" s="27">
        <f t="shared" si="20"/>
        <v>30938.040119999998</v>
      </c>
      <c r="G162" s="27">
        <f t="shared" si="20"/>
        <v>18149.29603</v>
      </c>
      <c r="H162" s="27">
        <f t="shared" si="20"/>
        <v>15587.390810000003</v>
      </c>
      <c r="I162" s="27">
        <f t="shared" si="20"/>
        <v>18909.009019999998</v>
      </c>
      <c r="J162" s="27">
        <f t="shared" si="20"/>
        <v>16603.77897</v>
      </c>
      <c r="K162" s="27">
        <f t="shared" si="20"/>
        <v>20098.785079999998</v>
      </c>
      <c r="L162" s="27">
        <f t="shared" si="20"/>
        <v>10485.11454</v>
      </c>
      <c r="M162" s="27">
        <f t="shared" si="20"/>
        <v>19785.7227</v>
      </c>
      <c r="N162" s="27">
        <f t="shared" si="20"/>
        <v>24610.87201</v>
      </c>
      <c r="O162" s="27">
        <f t="shared" si="20"/>
        <v>16754.592860000004</v>
      </c>
      <c r="P162" s="13"/>
      <c r="Q162" s="13"/>
    </row>
    <row r="163" spans="1:17" ht="12.75">
      <c r="A163" s="7"/>
      <c r="B163" s="9" t="s">
        <v>38</v>
      </c>
      <c r="C163" s="30">
        <f aca="true" t="shared" si="21" ref="C163:C180">SUM(D163:O163)</f>
        <v>42960.687110000006</v>
      </c>
      <c r="D163" s="30">
        <v>4180.691629999999</v>
      </c>
      <c r="E163" s="30">
        <v>9188.060140000001</v>
      </c>
      <c r="F163" s="30">
        <v>3719.31373</v>
      </c>
      <c r="G163" s="30">
        <v>3479.98212</v>
      </c>
      <c r="H163" s="30">
        <v>2384.38782</v>
      </c>
      <c r="I163" s="30">
        <v>819.8301899999999</v>
      </c>
      <c r="J163" s="30">
        <v>3449.58981</v>
      </c>
      <c r="K163" s="30">
        <v>1231.72304</v>
      </c>
      <c r="L163" s="30">
        <v>677.55489</v>
      </c>
      <c r="M163" s="30">
        <v>3933.9096099999997</v>
      </c>
      <c r="N163" s="30">
        <v>4424.278590000001</v>
      </c>
      <c r="O163" s="30">
        <v>5471.365540000001</v>
      </c>
      <c r="P163" s="13"/>
      <c r="Q163" s="13"/>
    </row>
    <row r="164" spans="1:17" ht="12.75">
      <c r="A164" s="7"/>
      <c r="B164" s="9" t="s">
        <v>37</v>
      </c>
      <c r="C164" s="30">
        <f t="shared" si="21"/>
        <v>11222.660300000001</v>
      </c>
      <c r="D164" s="30">
        <v>316.27595999999994</v>
      </c>
      <c r="E164" s="30">
        <v>0</v>
      </c>
      <c r="F164" s="30">
        <v>261.27822</v>
      </c>
      <c r="G164" s="30">
        <v>261.27823</v>
      </c>
      <c r="H164" s="30">
        <v>1134.51998</v>
      </c>
      <c r="I164" s="30">
        <v>147.44701999999998</v>
      </c>
      <c r="J164" s="30">
        <v>1500.6245400000003</v>
      </c>
      <c r="K164" s="30">
        <v>670.4994199999999</v>
      </c>
      <c r="L164" s="30">
        <v>1499.6498</v>
      </c>
      <c r="M164" s="30">
        <v>3357.0923700000003</v>
      </c>
      <c r="N164" s="30">
        <v>1794.2487699999997</v>
      </c>
      <c r="O164" s="30">
        <v>279.74599</v>
      </c>
      <c r="P164" s="13"/>
      <c r="Q164" s="13"/>
    </row>
    <row r="165" spans="1:17" ht="12.75">
      <c r="A165" s="7"/>
      <c r="B165" s="9" t="s">
        <v>50</v>
      </c>
      <c r="C165" s="30">
        <f t="shared" si="21"/>
        <v>374.27526</v>
      </c>
      <c r="D165" s="30">
        <v>55.1824</v>
      </c>
      <c r="E165" s="30">
        <v>0</v>
      </c>
      <c r="F165" s="30">
        <v>25.6204</v>
      </c>
      <c r="G165" s="30">
        <v>26.95888</v>
      </c>
      <c r="H165" s="30">
        <v>29.03264</v>
      </c>
      <c r="I165" s="30">
        <v>29.03264</v>
      </c>
      <c r="J165" s="30">
        <v>0</v>
      </c>
      <c r="K165" s="30">
        <v>28.85532</v>
      </c>
      <c r="L165" s="30">
        <v>135.59018</v>
      </c>
      <c r="M165" s="30">
        <v>0</v>
      </c>
      <c r="N165" s="30">
        <v>44.0028</v>
      </c>
      <c r="O165" s="30">
        <v>0</v>
      </c>
      <c r="P165" s="13"/>
      <c r="Q165" s="13"/>
    </row>
    <row r="166" spans="1:17" ht="12.75">
      <c r="A166" s="7"/>
      <c r="B166" s="9" t="s">
        <v>39</v>
      </c>
      <c r="C166" s="30">
        <f t="shared" si="21"/>
        <v>343.83923999999996</v>
      </c>
      <c r="D166" s="30">
        <v>282.60013</v>
      </c>
      <c r="E166" s="30">
        <v>0</v>
      </c>
      <c r="F166" s="30">
        <v>0</v>
      </c>
      <c r="G166" s="30">
        <v>0</v>
      </c>
      <c r="H166" s="30">
        <v>59.53458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1.7045299999999999</v>
      </c>
      <c r="P166" s="13"/>
      <c r="Q166" s="13"/>
    </row>
    <row r="167" spans="1:17" ht="12.75">
      <c r="A167" s="7"/>
      <c r="B167" s="9" t="s">
        <v>1</v>
      </c>
      <c r="C167" s="30">
        <f t="shared" si="21"/>
        <v>50347.74906999999</v>
      </c>
      <c r="D167" s="30">
        <v>5100.03038</v>
      </c>
      <c r="E167" s="30">
        <v>4765.791139999999</v>
      </c>
      <c r="F167" s="30">
        <v>3535.52805</v>
      </c>
      <c r="G167" s="30">
        <v>4330.84487</v>
      </c>
      <c r="H167" s="30">
        <v>3445.7903</v>
      </c>
      <c r="I167" s="30">
        <v>4731.469369999998</v>
      </c>
      <c r="J167" s="30">
        <v>3506.67139</v>
      </c>
      <c r="K167" s="30">
        <v>3804.1440700000003</v>
      </c>
      <c r="L167" s="30">
        <v>3984.5267200000003</v>
      </c>
      <c r="M167" s="30">
        <v>6281.97556</v>
      </c>
      <c r="N167" s="30">
        <v>4459.68592</v>
      </c>
      <c r="O167" s="30">
        <v>2401.2913000000003</v>
      </c>
      <c r="P167" s="13"/>
      <c r="Q167" s="13"/>
    </row>
    <row r="168" spans="1:17" ht="12.75">
      <c r="A168" s="7"/>
      <c r="B168" s="9" t="s">
        <v>55</v>
      </c>
      <c r="C168" s="30">
        <f t="shared" si="21"/>
        <v>1138.84731</v>
      </c>
      <c r="D168" s="30">
        <v>34.720349999999996</v>
      </c>
      <c r="E168" s="30">
        <v>51.8655</v>
      </c>
      <c r="F168" s="30">
        <v>77.0403</v>
      </c>
      <c r="G168" s="30">
        <v>37.73257</v>
      </c>
      <c r="H168" s="30">
        <v>119.15664</v>
      </c>
      <c r="I168" s="30">
        <v>155.81455</v>
      </c>
      <c r="J168" s="30">
        <v>68.14418</v>
      </c>
      <c r="K168" s="30">
        <v>108.7376</v>
      </c>
      <c r="L168" s="30">
        <v>186.195</v>
      </c>
      <c r="M168" s="30">
        <v>86.81197000000002</v>
      </c>
      <c r="N168" s="30">
        <v>92.78385</v>
      </c>
      <c r="O168" s="30">
        <v>119.8448</v>
      </c>
      <c r="P168" s="13"/>
      <c r="Q168" s="13"/>
    </row>
    <row r="169" spans="1:17" ht="12" customHeight="1">
      <c r="A169" s="7"/>
      <c r="B169" s="9" t="s">
        <v>34</v>
      </c>
      <c r="C169" s="30">
        <f t="shared" si="21"/>
        <v>119.25999999999999</v>
      </c>
      <c r="D169" s="30">
        <v>0</v>
      </c>
      <c r="E169" s="30">
        <v>0</v>
      </c>
      <c r="F169" s="30">
        <v>0</v>
      </c>
      <c r="G169" s="30">
        <v>0</v>
      </c>
      <c r="H169" s="30">
        <v>45</v>
      </c>
      <c r="I169" s="30">
        <v>0</v>
      </c>
      <c r="J169" s="30">
        <v>0</v>
      </c>
      <c r="K169" s="30">
        <v>0</v>
      </c>
      <c r="L169" s="30">
        <v>39.01</v>
      </c>
      <c r="M169" s="30">
        <v>0</v>
      </c>
      <c r="N169" s="30">
        <v>0</v>
      </c>
      <c r="O169" s="30">
        <v>35.25</v>
      </c>
      <c r="P169" s="13"/>
      <c r="Q169" s="13"/>
    </row>
    <row r="170" spans="1:17" ht="12.75">
      <c r="A170" s="7"/>
      <c r="B170" s="9" t="s">
        <v>43</v>
      </c>
      <c r="C170" s="30">
        <f t="shared" si="21"/>
        <v>15.31325</v>
      </c>
      <c r="D170" s="30">
        <v>0</v>
      </c>
      <c r="E170" s="30">
        <v>0</v>
      </c>
      <c r="F170" s="30">
        <v>0</v>
      </c>
      <c r="G170" s="30">
        <v>0.022010000000000002</v>
      </c>
      <c r="H170" s="30">
        <v>0</v>
      </c>
      <c r="I170" s="30">
        <v>0</v>
      </c>
      <c r="J170" s="30">
        <v>0.06</v>
      </c>
      <c r="K170" s="30">
        <v>0</v>
      </c>
      <c r="L170" s="30">
        <v>15.23124</v>
      </c>
      <c r="M170" s="30">
        <v>0</v>
      </c>
      <c r="N170" s="30">
        <v>0</v>
      </c>
      <c r="O170" s="30">
        <v>0</v>
      </c>
      <c r="P170" s="13"/>
      <c r="Q170" s="13"/>
    </row>
    <row r="171" spans="1:17" ht="12.75">
      <c r="A171" s="7"/>
      <c r="B171" s="9" t="s">
        <v>36</v>
      </c>
      <c r="C171" s="30">
        <f t="shared" si="21"/>
        <v>13489.903820000001</v>
      </c>
      <c r="D171" s="30">
        <v>2068.83599</v>
      </c>
      <c r="E171" s="30">
        <v>1152.60691</v>
      </c>
      <c r="F171" s="30">
        <v>483.70618</v>
      </c>
      <c r="G171" s="30">
        <v>260.27304000000004</v>
      </c>
      <c r="H171" s="30">
        <v>1951.4785600000002</v>
      </c>
      <c r="I171" s="30">
        <v>581.0122499999999</v>
      </c>
      <c r="J171" s="30">
        <v>781.4091599999999</v>
      </c>
      <c r="K171" s="30">
        <v>1609.0958999999996</v>
      </c>
      <c r="L171" s="30">
        <v>762.63118</v>
      </c>
      <c r="M171" s="30">
        <v>1332.8057099999999</v>
      </c>
      <c r="N171" s="30">
        <v>116.83097999999998</v>
      </c>
      <c r="O171" s="30">
        <v>2389.2179599999995</v>
      </c>
      <c r="P171" s="13"/>
      <c r="Q171" s="13"/>
    </row>
    <row r="172" spans="1:17" ht="12.75">
      <c r="A172" s="7"/>
      <c r="B172" s="9" t="s">
        <v>51</v>
      </c>
      <c r="C172" s="30">
        <f t="shared" si="21"/>
        <v>48.36070000000001</v>
      </c>
      <c r="D172" s="30">
        <v>14.478</v>
      </c>
      <c r="E172" s="30">
        <v>0</v>
      </c>
      <c r="F172" s="30">
        <v>0</v>
      </c>
      <c r="G172" s="30">
        <v>0.6</v>
      </c>
      <c r="H172" s="30">
        <v>12.9047</v>
      </c>
      <c r="I172" s="30">
        <v>0</v>
      </c>
      <c r="J172" s="30">
        <v>0</v>
      </c>
      <c r="K172" s="30">
        <v>3.774</v>
      </c>
      <c r="L172" s="30">
        <v>16.544</v>
      </c>
      <c r="M172" s="30">
        <v>0.06</v>
      </c>
      <c r="N172" s="30">
        <v>0</v>
      </c>
      <c r="O172" s="30">
        <v>0</v>
      </c>
      <c r="P172" s="13"/>
      <c r="Q172" s="13"/>
    </row>
    <row r="173" spans="1:17" ht="12.75">
      <c r="A173" s="7"/>
      <c r="B173" s="9" t="s">
        <v>5</v>
      </c>
      <c r="C173" s="30">
        <f t="shared" si="21"/>
        <v>787.7004999999999</v>
      </c>
      <c r="D173" s="30">
        <v>171.8825</v>
      </c>
      <c r="E173" s="30">
        <v>0.001</v>
      </c>
      <c r="F173" s="30">
        <v>0</v>
      </c>
      <c r="G173" s="30">
        <v>77.8175</v>
      </c>
      <c r="H173" s="30">
        <v>114.214</v>
      </c>
      <c r="I173" s="30">
        <v>0</v>
      </c>
      <c r="J173" s="30">
        <v>77.745</v>
      </c>
      <c r="K173" s="30">
        <v>12.1</v>
      </c>
      <c r="L173" s="30">
        <v>0</v>
      </c>
      <c r="M173" s="30">
        <v>0</v>
      </c>
      <c r="N173" s="30">
        <v>0</v>
      </c>
      <c r="O173" s="30">
        <v>333.9405</v>
      </c>
      <c r="P173" s="13"/>
      <c r="Q173" s="13"/>
    </row>
    <row r="174" spans="1:17" ht="12.75">
      <c r="A174" s="7"/>
      <c r="B174" s="9" t="s">
        <v>40</v>
      </c>
      <c r="C174" s="30">
        <f t="shared" si="21"/>
        <v>11754.896459999998</v>
      </c>
      <c r="D174" s="30">
        <v>559.45537</v>
      </c>
      <c r="E174" s="30">
        <v>751.26</v>
      </c>
      <c r="F174" s="30">
        <v>1916.87806</v>
      </c>
      <c r="G174" s="30">
        <v>1211.916</v>
      </c>
      <c r="H174" s="30">
        <v>1091.16706</v>
      </c>
      <c r="I174" s="30">
        <v>1515.61357</v>
      </c>
      <c r="J174" s="30">
        <v>595.0006400000001</v>
      </c>
      <c r="K174" s="30">
        <v>398.33948</v>
      </c>
      <c r="L174" s="30">
        <v>863.5307400000002</v>
      </c>
      <c r="M174" s="30">
        <v>1631.45384</v>
      </c>
      <c r="N174" s="30">
        <v>778.045</v>
      </c>
      <c r="O174" s="30">
        <v>442.2366999999999</v>
      </c>
      <c r="P174" s="13"/>
      <c r="Q174" s="13"/>
    </row>
    <row r="175" spans="1:17" ht="12.75">
      <c r="A175" s="7"/>
      <c r="B175" s="9" t="s">
        <v>49</v>
      </c>
      <c r="C175" s="30">
        <f t="shared" si="21"/>
        <v>1059.91489</v>
      </c>
      <c r="D175" s="30">
        <v>114.964</v>
      </c>
      <c r="E175" s="30">
        <v>196.7415</v>
      </c>
      <c r="F175" s="30">
        <v>130.47478</v>
      </c>
      <c r="G175" s="30">
        <v>209.68427</v>
      </c>
      <c r="H175" s="30">
        <v>0</v>
      </c>
      <c r="I175" s="30">
        <v>0</v>
      </c>
      <c r="J175" s="30">
        <v>82.865</v>
      </c>
      <c r="K175" s="30">
        <v>109.27088</v>
      </c>
      <c r="L175" s="30">
        <v>0</v>
      </c>
      <c r="M175" s="30">
        <v>0</v>
      </c>
      <c r="N175" s="30">
        <v>0</v>
      </c>
      <c r="O175" s="30">
        <v>215.91446000000002</v>
      </c>
      <c r="P175" s="13"/>
      <c r="Q175" s="13"/>
    </row>
    <row r="176" spans="1:17" ht="12.75">
      <c r="A176" s="7"/>
      <c r="B176" s="9" t="s">
        <v>52</v>
      </c>
      <c r="C176" s="30">
        <f t="shared" si="21"/>
        <v>5917.440140000001</v>
      </c>
      <c r="D176" s="30">
        <v>392.2584299999999</v>
      </c>
      <c r="E176" s="30">
        <v>500.7040999999999</v>
      </c>
      <c r="F176" s="30">
        <v>709.8510699999999</v>
      </c>
      <c r="G176" s="30">
        <v>480.27423</v>
      </c>
      <c r="H176" s="30">
        <v>631.16607</v>
      </c>
      <c r="I176" s="30">
        <v>466.8693799999999</v>
      </c>
      <c r="J176" s="30">
        <v>872.7832000000002</v>
      </c>
      <c r="K176" s="30">
        <v>421.58466</v>
      </c>
      <c r="L176" s="30">
        <v>456.84063999999995</v>
      </c>
      <c r="M176" s="30">
        <v>339.08057</v>
      </c>
      <c r="N176" s="30">
        <v>209.98315</v>
      </c>
      <c r="O176" s="30">
        <v>436.0446400000001</v>
      </c>
      <c r="P176" s="13"/>
      <c r="Q176" s="13"/>
    </row>
    <row r="177" spans="1:17" ht="12.75">
      <c r="A177" s="7"/>
      <c r="B177" s="9" t="s">
        <v>2</v>
      </c>
      <c r="C177" s="30">
        <f t="shared" si="21"/>
        <v>68.81752</v>
      </c>
      <c r="D177" s="30">
        <v>0</v>
      </c>
      <c r="E177" s="30">
        <v>0</v>
      </c>
      <c r="F177" s="30">
        <v>68.81752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13"/>
      <c r="Q177" s="13"/>
    </row>
    <row r="178" spans="1:17" ht="12.75">
      <c r="A178" s="7"/>
      <c r="B178" s="9" t="s">
        <v>56</v>
      </c>
      <c r="C178" s="30">
        <f t="shared" si="21"/>
        <v>38452.74038</v>
      </c>
      <c r="D178" s="30">
        <v>6800.8494900000005</v>
      </c>
      <c r="E178" s="30">
        <v>0</v>
      </c>
      <c r="F178" s="30">
        <v>5838.70009</v>
      </c>
      <c r="G178" s="30">
        <v>0</v>
      </c>
      <c r="H178" s="30">
        <v>0</v>
      </c>
      <c r="I178" s="30">
        <v>7482.983179999999</v>
      </c>
      <c r="J178" s="30">
        <v>0</v>
      </c>
      <c r="K178" s="30">
        <v>9885.381609999999</v>
      </c>
      <c r="L178" s="30">
        <v>0</v>
      </c>
      <c r="M178" s="30">
        <v>0</v>
      </c>
      <c r="N178" s="30">
        <v>8444.82601</v>
      </c>
      <c r="O178" s="30">
        <v>0</v>
      </c>
      <c r="P178" s="13"/>
      <c r="Q178" s="13"/>
    </row>
    <row r="179" spans="1:17" ht="12.75">
      <c r="A179" s="7"/>
      <c r="B179" s="9" t="s">
        <v>3</v>
      </c>
      <c r="C179" s="30">
        <f t="shared" si="21"/>
        <v>4994.85371</v>
      </c>
      <c r="D179" s="30">
        <v>431.592</v>
      </c>
      <c r="E179" s="30">
        <v>73.8103</v>
      </c>
      <c r="F179" s="30">
        <v>133.2984</v>
      </c>
      <c r="G179" s="30">
        <v>124.91438</v>
      </c>
      <c r="H179" s="30">
        <v>64.582</v>
      </c>
      <c r="I179" s="30">
        <v>1234.97564</v>
      </c>
      <c r="J179" s="30">
        <v>528.3752</v>
      </c>
      <c r="K179" s="30">
        <v>86.81864999999999</v>
      </c>
      <c r="L179" s="30">
        <v>0.21325</v>
      </c>
      <c r="M179" s="30">
        <v>773.8264399999999</v>
      </c>
      <c r="N179" s="30">
        <v>722.6016599999999</v>
      </c>
      <c r="O179" s="30">
        <v>819.8457900000001</v>
      </c>
      <c r="P179" s="13"/>
      <c r="Q179" s="13"/>
    </row>
    <row r="180" spans="1:17" ht="12.75">
      <c r="A180" s="7"/>
      <c r="B180" s="9" t="s">
        <v>15</v>
      </c>
      <c r="C180" s="30">
        <f t="shared" si="21"/>
        <v>53061.61574</v>
      </c>
      <c r="D180" s="30">
        <v>5122.13311</v>
      </c>
      <c r="E180" s="30">
        <v>1909.48293</v>
      </c>
      <c r="F180" s="30">
        <v>14037.533319999997</v>
      </c>
      <c r="G180" s="30">
        <v>7646.997930000002</v>
      </c>
      <c r="H180" s="30">
        <v>4504.456460000003</v>
      </c>
      <c r="I180" s="30">
        <v>1743.96123</v>
      </c>
      <c r="J180" s="30">
        <v>5140.510850000001</v>
      </c>
      <c r="K180" s="30">
        <v>1728.4604499999998</v>
      </c>
      <c r="L180" s="30">
        <v>1847.596899999999</v>
      </c>
      <c r="M180" s="30">
        <v>2048.7066299999997</v>
      </c>
      <c r="N180" s="30">
        <v>3523.58528</v>
      </c>
      <c r="O180" s="30">
        <v>3808.1906500000014</v>
      </c>
      <c r="P180" s="13"/>
      <c r="Q180" s="13"/>
    </row>
    <row r="181" spans="1:17" ht="12.75">
      <c r="A181" s="7"/>
      <c r="B181" s="9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13"/>
      <c r="Q181" s="13"/>
    </row>
    <row r="182" spans="1:17" ht="12.75">
      <c r="A182" s="7"/>
      <c r="B182" s="17" t="s">
        <v>12</v>
      </c>
      <c r="C182" s="27">
        <f>SUM(D182:O182)</f>
        <v>398471.8529</v>
      </c>
      <c r="D182" s="27">
        <f aca="true" t="shared" si="22" ref="D182:O182">SUM(D183:D201)</f>
        <v>30378.876659999994</v>
      </c>
      <c r="E182" s="27">
        <f t="shared" si="22"/>
        <v>33343.46575</v>
      </c>
      <c r="F182" s="27">
        <f t="shared" si="22"/>
        <v>51222.773909999996</v>
      </c>
      <c r="G182" s="27">
        <f t="shared" si="22"/>
        <v>52021.46937</v>
      </c>
      <c r="H182" s="27">
        <f t="shared" si="22"/>
        <v>46236.42536000001</v>
      </c>
      <c r="I182" s="27">
        <f t="shared" si="22"/>
        <v>38291.55038000001</v>
      </c>
      <c r="J182" s="27">
        <f t="shared" si="22"/>
        <v>41038.5403</v>
      </c>
      <c r="K182" s="27">
        <f t="shared" si="22"/>
        <v>31129.509079999993</v>
      </c>
      <c r="L182" s="27">
        <f t="shared" si="22"/>
        <v>18867.689150000002</v>
      </c>
      <c r="M182" s="27">
        <f t="shared" si="22"/>
        <v>18089.376490000002</v>
      </c>
      <c r="N182" s="27">
        <f t="shared" si="22"/>
        <v>14249.30418</v>
      </c>
      <c r="O182" s="27">
        <f t="shared" si="22"/>
        <v>23602.87227</v>
      </c>
      <c r="P182" s="13"/>
      <c r="Q182" s="13"/>
    </row>
    <row r="183" spans="1:17" ht="12.75">
      <c r="A183" s="7"/>
      <c r="B183" s="9" t="s">
        <v>38</v>
      </c>
      <c r="C183" s="30">
        <f aca="true" t="shared" si="23" ref="C183:C201">SUM(D183:O183)</f>
        <v>18480.464480000002</v>
      </c>
      <c r="D183" s="30">
        <v>6983.41868</v>
      </c>
      <c r="E183" s="30">
        <v>1261.50126</v>
      </c>
      <c r="F183" s="30">
        <v>5717.659200000001</v>
      </c>
      <c r="G183" s="30">
        <v>557.9771999999999</v>
      </c>
      <c r="H183" s="30">
        <v>1137.42392</v>
      </c>
      <c r="I183" s="30">
        <v>1184.4783599999998</v>
      </c>
      <c r="J183" s="30">
        <v>1158.93716</v>
      </c>
      <c r="K183" s="30">
        <v>420.74714</v>
      </c>
      <c r="L183" s="30">
        <v>58.32156</v>
      </c>
      <c r="M183" s="30">
        <v>0</v>
      </c>
      <c r="N183" s="30">
        <v>0</v>
      </c>
      <c r="O183" s="30">
        <v>0</v>
      </c>
      <c r="P183" s="13"/>
      <c r="Q183" s="13"/>
    </row>
    <row r="184" spans="1:17" ht="12.75">
      <c r="A184" s="7"/>
      <c r="B184" s="9" t="s">
        <v>35</v>
      </c>
      <c r="C184" s="30">
        <f t="shared" si="23"/>
        <v>40.5</v>
      </c>
      <c r="D184" s="30">
        <v>32.4</v>
      </c>
      <c r="E184" s="30">
        <v>8.1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13"/>
      <c r="Q184" s="13"/>
    </row>
    <row r="185" spans="1:17" ht="12.75">
      <c r="A185" s="7"/>
      <c r="B185" s="9" t="s">
        <v>37</v>
      </c>
      <c r="C185" s="30">
        <f t="shared" si="23"/>
        <v>181430.39194999996</v>
      </c>
      <c r="D185" s="30">
        <v>11240.025650000001</v>
      </c>
      <c r="E185" s="30">
        <v>18318.157870000006</v>
      </c>
      <c r="F185" s="30">
        <v>28710.21576999999</v>
      </c>
      <c r="G185" s="30">
        <v>29879.508219999996</v>
      </c>
      <c r="H185" s="30">
        <v>30419.38549</v>
      </c>
      <c r="I185" s="30">
        <v>21392.65876000001</v>
      </c>
      <c r="J185" s="30">
        <v>16316.825660000002</v>
      </c>
      <c r="K185" s="30">
        <v>14349.208939999997</v>
      </c>
      <c r="L185" s="30">
        <v>3420.4056499999997</v>
      </c>
      <c r="M185" s="30">
        <v>1480.40123</v>
      </c>
      <c r="N185" s="30">
        <v>1051.3161</v>
      </c>
      <c r="O185" s="30">
        <v>4852.282609999998</v>
      </c>
      <c r="P185" s="13"/>
      <c r="Q185" s="13"/>
    </row>
    <row r="186" spans="1:17" ht="12.75">
      <c r="A186" s="7"/>
      <c r="B186" s="9" t="s">
        <v>50</v>
      </c>
      <c r="C186" s="30">
        <f t="shared" si="23"/>
        <v>29.475719999999995</v>
      </c>
      <c r="D186" s="30">
        <v>0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18.534119999999998</v>
      </c>
      <c r="L186" s="30">
        <v>3.54</v>
      </c>
      <c r="M186" s="30">
        <v>0</v>
      </c>
      <c r="N186" s="30">
        <v>7.4016</v>
      </c>
      <c r="O186" s="30">
        <v>0</v>
      </c>
      <c r="P186" s="13"/>
      <c r="Q186" s="13"/>
    </row>
    <row r="187" spans="1:17" ht="12.75">
      <c r="A187" s="7"/>
      <c r="B187" s="9" t="s">
        <v>39</v>
      </c>
      <c r="C187" s="30">
        <f t="shared" si="23"/>
        <v>7966.914199999999</v>
      </c>
      <c r="D187" s="30">
        <v>774</v>
      </c>
      <c r="E187" s="30">
        <v>677.885</v>
      </c>
      <c r="F187" s="30">
        <v>1509.9792</v>
      </c>
      <c r="G187" s="30">
        <v>0</v>
      </c>
      <c r="H187" s="30">
        <v>0</v>
      </c>
      <c r="I187" s="30">
        <v>394.44</v>
      </c>
      <c r="J187" s="30">
        <v>1038.78</v>
      </c>
      <c r="K187" s="30">
        <v>1037.16</v>
      </c>
      <c r="L187" s="30">
        <v>1226.07</v>
      </c>
      <c r="M187" s="30">
        <v>405.27</v>
      </c>
      <c r="N187" s="30">
        <v>330.12</v>
      </c>
      <c r="O187" s="30">
        <v>573.21</v>
      </c>
      <c r="P187" s="13"/>
      <c r="Q187" s="13"/>
    </row>
    <row r="188" spans="1:17" ht="12.75">
      <c r="A188" s="7"/>
      <c r="B188" s="9" t="s">
        <v>1</v>
      </c>
      <c r="C188" s="30">
        <f t="shared" si="23"/>
        <v>186.19272999999998</v>
      </c>
      <c r="D188" s="30">
        <v>0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186.19272999999998</v>
      </c>
      <c r="O188" s="30">
        <v>0</v>
      </c>
      <c r="P188" s="13"/>
      <c r="Q188" s="13"/>
    </row>
    <row r="189" spans="1:17" ht="12.75">
      <c r="A189" s="7"/>
      <c r="B189" s="9" t="s">
        <v>55</v>
      </c>
      <c r="C189" s="30">
        <f t="shared" si="23"/>
        <v>5493.61113</v>
      </c>
      <c r="D189" s="30">
        <v>194.30132</v>
      </c>
      <c r="E189" s="30">
        <v>207.31322</v>
      </c>
      <c r="F189" s="30">
        <v>421.31399</v>
      </c>
      <c r="G189" s="30">
        <v>401.07399000000004</v>
      </c>
      <c r="H189" s="30">
        <v>443.81010000000003</v>
      </c>
      <c r="I189" s="30">
        <v>369.44223000000005</v>
      </c>
      <c r="J189" s="30">
        <v>344.30262999999997</v>
      </c>
      <c r="K189" s="30">
        <v>721.6620399999998</v>
      </c>
      <c r="L189" s="30">
        <v>483.9196</v>
      </c>
      <c r="M189" s="30">
        <v>337.48397</v>
      </c>
      <c r="N189" s="30">
        <v>953.1669</v>
      </c>
      <c r="O189" s="30">
        <v>615.8211399999999</v>
      </c>
      <c r="P189" s="13"/>
      <c r="Q189" s="13"/>
    </row>
    <row r="190" spans="1:17" ht="12.75">
      <c r="A190" s="7"/>
      <c r="B190" s="9" t="s">
        <v>34</v>
      </c>
      <c r="C190" s="30">
        <f t="shared" si="23"/>
        <v>893.9239999999999</v>
      </c>
      <c r="D190" s="30">
        <v>0</v>
      </c>
      <c r="E190" s="30">
        <v>0</v>
      </c>
      <c r="F190" s="30">
        <v>0</v>
      </c>
      <c r="G190" s="30">
        <v>132.064</v>
      </c>
      <c r="H190" s="30">
        <v>45.36</v>
      </c>
      <c r="I190" s="30">
        <v>53.568</v>
      </c>
      <c r="J190" s="30">
        <v>204.756</v>
      </c>
      <c r="K190" s="30">
        <v>56.16</v>
      </c>
      <c r="L190" s="30">
        <v>43.9</v>
      </c>
      <c r="M190" s="30">
        <v>56.16</v>
      </c>
      <c r="N190" s="30">
        <v>155.52</v>
      </c>
      <c r="O190" s="30">
        <v>146.436</v>
      </c>
      <c r="P190" s="13"/>
      <c r="Q190" s="13"/>
    </row>
    <row r="191" spans="1:17" ht="12.75">
      <c r="A191" s="7"/>
      <c r="B191" s="9" t="s">
        <v>43</v>
      </c>
      <c r="C191" s="30">
        <f t="shared" si="23"/>
        <v>40.188300000000005</v>
      </c>
      <c r="D191" s="30">
        <v>0.07682</v>
      </c>
      <c r="E191" s="30">
        <v>19.17</v>
      </c>
      <c r="F191" s="30">
        <v>0.04548</v>
      </c>
      <c r="G191" s="30">
        <v>3.216</v>
      </c>
      <c r="H191" s="30">
        <v>0</v>
      </c>
      <c r="I191" s="30">
        <v>0</v>
      </c>
      <c r="J191" s="30">
        <v>0</v>
      </c>
      <c r="K191" s="30">
        <v>0</v>
      </c>
      <c r="L191" s="30">
        <v>17.68</v>
      </c>
      <c r="M191" s="30">
        <v>0</v>
      </c>
      <c r="N191" s="30">
        <v>0</v>
      </c>
      <c r="O191" s="30">
        <v>0</v>
      </c>
      <c r="P191" s="13"/>
      <c r="Q191" s="13"/>
    </row>
    <row r="192" spans="1:17" ht="12.75">
      <c r="A192" s="7"/>
      <c r="B192" s="9" t="s">
        <v>8</v>
      </c>
      <c r="C192" s="30">
        <f t="shared" si="23"/>
        <v>0.0974</v>
      </c>
      <c r="D192" s="30">
        <v>0</v>
      </c>
      <c r="E192" s="30">
        <v>0</v>
      </c>
      <c r="F192" s="30">
        <v>0.0974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13"/>
      <c r="Q192" s="13"/>
    </row>
    <row r="193" spans="1:17" ht="12.75">
      <c r="A193" s="7"/>
      <c r="B193" s="9" t="s">
        <v>36</v>
      </c>
      <c r="C193" s="30">
        <f t="shared" si="23"/>
        <v>4550.84476</v>
      </c>
      <c r="D193" s="30">
        <v>120.63643</v>
      </c>
      <c r="E193" s="30">
        <v>434.57061999999996</v>
      </c>
      <c r="F193" s="30">
        <v>281.664</v>
      </c>
      <c r="G193" s="30">
        <v>617.87369</v>
      </c>
      <c r="H193" s="30">
        <v>279.6597</v>
      </c>
      <c r="I193" s="30">
        <v>521.57979</v>
      </c>
      <c r="J193" s="30">
        <v>656.1546299999999</v>
      </c>
      <c r="K193" s="30">
        <v>465.76786</v>
      </c>
      <c r="L193" s="30">
        <v>256.34092</v>
      </c>
      <c r="M193" s="30">
        <v>374.80439</v>
      </c>
      <c r="N193" s="30">
        <v>192.39040999999997</v>
      </c>
      <c r="O193" s="30">
        <v>349.4023199999999</v>
      </c>
      <c r="P193" s="13"/>
      <c r="Q193" s="13"/>
    </row>
    <row r="194" spans="1:17" ht="12.75">
      <c r="A194" s="7"/>
      <c r="B194" s="9" t="s">
        <v>51</v>
      </c>
      <c r="C194" s="30">
        <f t="shared" si="23"/>
        <v>97.86135</v>
      </c>
      <c r="D194" s="30">
        <v>0</v>
      </c>
      <c r="E194" s="30">
        <v>0</v>
      </c>
      <c r="F194" s="30">
        <v>0</v>
      </c>
      <c r="G194" s="30">
        <v>0</v>
      </c>
      <c r="H194" s="30">
        <v>30.7024</v>
      </c>
      <c r="I194" s="30">
        <v>0</v>
      </c>
      <c r="J194" s="30">
        <v>2.9355</v>
      </c>
      <c r="K194" s="30">
        <v>36.07693</v>
      </c>
      <c r="L194" s="30">
        <v>0</v>
      </c>
      <c r="M194" s="30">
        <v>28.14652</v>
      </c>
      <c r="N194" s="30">
        <v>0</v>
      </c>
      <c r="O194" s="30">
        <v>0</v>
      </c>
      <c r="P194" s="13"/>
      <c r="Q194" s="13"/>
    </row>
    <row r="195" spans="1:17" ht="12.75">
      <c r="A195" s="7"/>
      <c r="B195" s="9" t="s">
        <v>5</v>
      </c>
      <c r="C195" s="30">
        <f t="shared" si="23"/>
        <v>5966.139400000001</v>
      </c>
      <c r="D195" s="30">
        <v>396.9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854.847</v>
      </c>
      <c r="K195" s="30">
        <v>2363.6881100000005</v>
      </c>
      <c r="L195" s="30">
        <v>1726.7371699999999</v>
      </c>
      <c r="M195" s="30">
        <v>0</v>
      </c>
      <c r="N195" s="30">
        <v>325.12712</v>
      </c>
      <c r="O195" s="30">
        <v>298.84</v>
      </c>
      <c r="P195" s="13"/>
      <c r="Q195" s="13"/>
    </row>
    <row r="196" spans="1:17" ht="12.75">
      <c r="A196" s="7"/>
      <c r="B196" s="9" t="s">
        <v>40</v>
      </c>
      <c r="C196" s="30">
        <f t="shared" si="23"/>
        <v>70947.81732</v>
      </c>
      <c r="D196" s="30">
        <v>4892.40081</v>
      </c>
      <c r="E196" s="30">
        <v>5377.88045</v>
      </c>
      <c r="F196" s="30">
        <v>7529.879089999999</v>
      </c>
      <c r="G196" s="30">
        <v>6478.407849999999</v>
      </c>
      <c r="H196" s="30">
        <v>6578.33137</v>
      </c>
      <c r="I196" s="30">
        <v>5238.4586500000005</v>
      </c>
      <c r="J196" s="30">
        <v>7335.829</v>
      </c>
      <c r="K196" s="30">
        <v>6463.40976</v>
      </c>
      <c r="L196" s="30">
        <v>7107.11802</v>
      </c>
      <c r="M196" s="30">
        <v>5893.43033</v>
      </c>
      <c r="N196" s="30">
        <v>3685.0217000000002</v>
      </c>
      <c r="O196" s="30">
        <v>4367.65029</v>
      </c>
      <c r="P196" s="13"/>
      <c r="Q196" s="13"/>
    </row>
    <row r="197" spans="1:17" ht="12.75">
      <c r="A197" s="7"/>
      <c r="B197" s="9" t="s">
        <v>4</v>
      </c>
      <c r="C197" s="30">
        <f t="shared" si="23"/>
        <v>53918.535769999995</v>
      </c>
      <c r="D197" s="30">
        <v>3959.47575</v>
      </c>
      <c r="E197" s="30">
        <v>3312.742</v>
      </c>
      <c r="F197" s="30">
        <v>3675.68615</v>
      </c>
      <c r="G197" s="30">
        <v>4031.27345</v>
      </c>
      <c r="H197" s="30">
        <v>4166.22335</v>
      </c>
      <c r="I197" s="30">
        <v>3271.3685499999997</v>
      </c>
      <c r="J197" s="30">
        <v>5052.25285</v>
      </c>
      <c r="K197" s="30">
        <v>3040.0554</v>
      </c>
      <c r="L197" s="30">
        <v>3480.5925</v>
      </c>
      <c r="M197" s="30">
        <v>4198.02995</v>
      </c>
      <c r="N197" s="30">
        <v>4928.2368</v>
      </c>
      <c r="O197" s="30">
        <v>10802.59902</v>
      </c>
      <c r="P197" s="13"/>
      <c r="Q197" s="13"/>
    </row>
    <row r="198" spans="1:17" ht="12.75">
      <c r="A198" s="7"/>
      <c r="B198" s="9" t="s">
        <v>52</v>
      </c>
      <c r="C198" s="30">
        <f t="shared" si="23"/>
        <v>13881.951649999999</v>
      </c>
      <c r="D198" s="30">
        <v>16.515580000000003</v>
      </c>
      <c r="E198" s="30">
        <v>0</v>
      </c>
      <c r="F198" s="30">
        <v>16.82899</v>
      </c>
      <c r="G198" s="30">
        <v>8135.28646</v>
      </c>
      <c r="H198" s="30">
        <v>25.759480000000003</v>
      </c>
      <c r="I198" s="30">
        <v>0</v>
      </c>
      <c r="J198" s="30">
        <v>5630.10632</v>
      </c>
      <c r="K198" s="30">
        <v>10.813</v>
      </c>
      <c r="L198" s="30">
        <v>14.19999</v>
      </c>
      <c r="M198" s="30">
        <v>20.303019999999997</v>
      </c>
      <c r="N198" s="30">
        <v>0</v>
      </c>
      <c r="O198" s="30">
        <v>12.13881</v>
      </c>
      <c r="P198" s="13"/>
      <c r="Q198" s="13"/>
    </row>
    <row r="199" spans="1:17" ht="12.75">
      <c r="A199" s="7"/>
      <c r="B199" s="9" t="s">
        <v>56</v>
      </c>
      <c r="C199" s="30">
        <f t="shared" si="23"/>
        <v>0.09386</v>
      </c>
      <c r="D199" s="30">
        <v>0.046560000000000004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0.047299999999999995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13"/>
      <c r="Q199" s="13"/>
    </row>
    <row r="200" spans="1:17" ht="12.75">
      <c r="A200" s="7"/>
      <c r="B200" s="9" t="s">
        <v>3</v>
      </c>
      <c r="C200" s="30">
        <f t="shared" si="23"/>
        <v>246.16414</v>
      </c>
      <c r="D200" s="30">
        <v>0</v>
      </c>
      <c r="E200" s="30">
        <v>20.69</v>
      </c>
      <c r="F200" s="30">
        <v>0</v>
      </c>
      <c r="G200" s="30">
        <v>0</v>
      </c>
      <c r="H200" s="30">
        <v>144.95738999999998</v>
      </c>
      <c r="I200" s="30">
        <v>1.89875</v>
      </c>
      <c r="J200" s="30">
        <v>0</v>
      </c>
      <c r="K200" s="30">
        <v>1.092</v>
      </c>
      <c r="L200" s="30">
        <v>26.871</v>
      </c>
      <c r="M200" s="30">
        <v>0</v>
      </c>
      <c r="N200" s="30">
        <v>0</v>
      </c>
      <c r="O200" s="30">
        <v>50.655</v>
      </c>
      <c r="P200" s="13"/>
      <c r="Q200" s="13"/>
    </row>
    <row r="201" spans="1:17" ht="12.75">
      <c r="A201" s="7"/>
      <c r="B201" s="9" t="s">
        <v>15</v>
      </c>
      <c r="C201" s="30">
        <f t="shared" si="23"/>
        <v>34300.68474</v>
      </c>
      <c r="D201" s="30">
        <v>1768.6790600000002</v>
      </c>
      <c r="E201" s="30">
        <v>3705.4553300000007</v>
      </c>
      <c r="F201" s="30">
        <v>3359.4046399999993</v>
      </c>
      <c r="G201" s="30">
        <v>1784.78851</v>
      </c>
      <c r="H201" s="30">
        <v>2964.81216</v>
      </c>
      <c r="I201" s="30">
        <v>5863.657289999999</v>
      </c>
      <c r="J201" s="30">
        <v>2442.76625</v>
      </c>
      <c r="K201" s="30">
        <v>2145.133779999999</v>
      </c>
      <c r="L201" s="30">
        <v>1001.99274</v>
      </c>
      <c r="M201" s="30">
        <v>5295.347080000001</v>
      </c>
      <c r="N201" s="30">
        <v>2434.8108199999997</v>
      </c>
      <c r="O201" s="30">
        <v>1533.8370800000002</v>
      </c>
      <c r="P201" s="13"/>
      <c r="Q201" s="13"/>
    </row>
    <row r="202" spans="1:17" ht="12.75">
      <c r="A202" s="7"/>
      <c r="B202" s="9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13"/>
      <c r="Q202" s="13"/>
    </row>
    <row r="203" spans="1:17" ht="12.75">
      <c r="A203" s="7"/>
      <c r="B203" s="17" t="s">
        <v>13</v>
      </c>
      <c r="C203" s="27">
        <f>SUM(D203:O203)</f>
        <v>152741.17191</v>
      </c>
      <c r="D203" s="27">
        <f>SUM(D204:D217)</f>
        <v>36285.21355</v>
      </c>
      <c r="E203" s="27">
        <f aca="true" t="shared" si="24" ref="E203:O203">SUM(E204:E217)</f>
        <v>12866.85781</v>
      </c>
      <c r="F203" s="27">
        <f t="shared" si="24"/>
        <v>17680.69153</v>
      </c>
      <c r="G203" s="27">
        <f t="shared" si="24"/>
        <v>17233.937640000004</v>
      </c>
      <c r="H203" s="27">
        <f t="shared" si="24"/>
        <v>14898.399889999999</v>
      </c>
      <c r="I203" s="27">
        <f t="shared" si="24"/>
        <v>15218.379239999998</v>
      </c>
      <c r="J203" s="27">
        <f t="shared" si="24"/>
        <v>9924.73301</v>
      </c>
      <c r="K203" s="27">
        <f t="shared" si="24"/>
        <v>8244.97433</v>
      </c>
      <c r="L203" s="27">
        <f t="shared" si="24"/>
        <v>6159.77371</v>
      </c>
      <c r="M203" s="27">
        <f t="shared" si="24"/>
        <v>4190.84139</v>
      </c>
      <c r="N203" s="27">
        <f t="shared" si="24"/>
        <v>5629.447279999999</v>
      </c>
      <c r="O203" s="27">
        <f t="shared" si="24"/>
        <v>4407.92253</v>
      </c>
      <c r="P203" s="13"/>
      <c r="Q203" s="13"/>
    </row>
    <row r="204" spans="1:17" ht="12.75">
      <c r="A204" s="7"/>
      <c r="B204" s="9" t="s">
        <v>38</v>
      </c>
      <c r="C204" s="30">
        <f aca="true" t="shared" si="25" ref="C204:C217">SUM(D204:O204)</f>
        <v>27217.144920000002</v>
      </c>
      <c r="D204" s="30">
        <v>27217.130230000002</v>
      </c>
      <c r="E204" s="30">
        <v>0.004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0.01069</v>
      </c>
      <c r="N204" s="30">
        <v>0</v>
      </c>
      <c r="O204" s="30">
        <v>0</v>
      </c>
      <c r="P204" s="13"/>
      <c r="Q204" s="13"/>
    </row>
    <row r="205" spans="1:17" ht="12.75">
      <c r="A205" s="7"/>
      <c r="B205" s="9" t="s">
        <v>37</v>
      </c>
      <c r="C205" s="30">
        <f t="shared" si="25"/>
        <v>53287.402740000005</v>
      </c>
      <c r="D205" s="30">
        <v>3254.225809999999</v>
      </c>
      <c r="E205" s="30">
        <v>3308.30219</v>
      </c>
      <c r="F205" s="30">
        <v>9307.27686</v>
      </c>
      <c r="G205" s="30">
        <v>10596.267140000002</v>
      </c>
      <c r="H205" s="30">
        <v>8695.888749999998</v>
      </c>
      <c r="I205" s="30">
        <v>7572.449160000001</v>
      </c>
      <c r="J205" s="30">
        <v>3720.2685000000006</v>
      </c>
      <c r="K205" s="30">
        <v>3164.2768</v>
      </c>
      <c r="L205" s="30">
        <v>2297.3932300000006</v>
      </c>
      <c r="M205" s="30">
        <v>478.4624400000001</v>
      </c>
      <c r="N205" s="30">
        <v>656.96595</v>
      </c>
      <c r="O205" s="30">
        <v>235.62591000000003</v>
      </c>
      <c r="P205" s="13"/>
      <c r="Q205" s="13"/>
    </row>
    <row r="206" spans="1:17" ht="12.75">
      <c r="A206" s="7"/>
      <c r="B206" s="9" t="s">
        <v>39</v>
      </c>
      <c r="C206" s="30">
        <f t="shared" si="25"/>
        <v>2923.6375100000005</v>
      </c>
      <c r="D206" s="30">
        <v>182.81312</v>
      </c>
      <c r="E206" s="30">
        <v>427.81971999999996</v>
      </c>
      <c r="F206" s="30">
        <v>233.60796000000002</v>
      </c>
      <c r="G206" s="30">
        <v>88.245</v>
      </c>
      <c r="H206" s="30">
        <v>257.17565</v>
      </c>
      <c r="I206" s="30">
        <v>550.3027099999999</v>
      </c>
      <c r="J206" s="30">
        <v>216.08102000000002</v>
      </c>
      <c r="K206" s="30">
        <v>270.4748</v>
      </c>
      <c r="L206" s="30">
        <v>75.6</v>
      </c>
      <c r="M206" s="30">
        <v>0.01</v>
      </c>
      <c r="N206" s="30">
        <v>530.64784</v>
      </c>
      <c r="O206" s="30">
        <v>90.85969</v>
      </c>
      <c r="P206" s="13"/>
      <c r="Q206" s="13"/>
    </row>
    <row r="207" spans="1:17" ht="12.75">
      <c r="A207" s="7"/>
      <c r="B207" s="9" t="s">
        <v>1</v>
      </c>
      <c r="C207" s="30">
        <f t="shared" si="25"/>
        <v>10118.645170000002</v>
      </c>
      <c r="D207" s="30">
        <v>753.57117</v>
      </c>
      <c r="E207" s="30">
        <v>546.56021</v>
      </c>
      <c r="F207" s="30">
        <v>748.77389</v>
      </c>
      <c r="G207" s="30">
        <v>954.3911800000001</v>
      </c>
      <c r="H207" s="30">
        <v>1539.46104</v>
      </c>
      <c r="I207" s="30">
        <v>1632.2994500000002</v>
      </c>
      <c r="J207" s="30">
        <v>842.83977</v>
      </c>
      <c r="K207" s="30">
        <v>488.37672000000003</v>
      </c>
      <c r="L207" s="30">
        <v>798.6614299999999</v>
      </c>
      <c r="M207" s="30">
        <v>656.2124</v>
      </c>
      <c r="N207" s="30">
        <v>609.00972</v>
      </c>
      <c r="O207" s="30">
        <v>548.4881899999999</v>
      </c>
      <c r="P207" s="13"/>
      <c r="Q207" s="13"/>
    </row>
    <row r="208" spans="1:17" ht="12.75">
      <c r="A208" s="7"/>
      <c r="B208" s="9" t="s">
        <v>55</v>
      </c>
      <c r="C208" s="30">
        <f t="shared" si="25"/>
        <v>794.27133</v>
      </c>
      <c r="D208" s="30">
        <v>49.39921</v>
      </c>
      <c r="E208" s="30">
        <v>69.63052</v>
      </c>
      <c r="F208" s="30">
        <v>113.91256</v>
      </c>
      <c r="G208" s="30">
        <v>17.287119999999998</v>
      </c>
      <c r="H208" s="30">
        <v>47.1885</v>
      </c>
      <c r="I208" s="30">
        <v>135.12336</v>
      </c>
      <c r="J208" s="30">
        <v>55.29258</v>
      </c>
      <c r="K208" s="30">
        <v>46.1455</v>
      </c>
      <c r="L208" s="30">
        <v>39.648</v>
      </c>
      <c r="M208" s="30">
        <v>13.555860000000001</v>
      </c>
      <c r="N208" s="30">
        <v>129.04307999999997</v>
      </c>
      <c r="O208" s="30">
        <v>78.04504</v>
      </c>
      <c r="P208" s="13"/>
      <c r="Q208" s="13"/>
    </row>
    <row r="209" spans="1:17" ht="12.75">
      <c r="A209" s="7"/>
      <c r="B209" s="9" t="s">
        <v>36</v>
      </c>
      <c r="C209" s="30">
        <f t="shared" si="25"/>
        <v>178.81876999999997</v>
      </c>
      <c r="D209" s="30">
        <v>0</v>
      </c>
      <c r="E209" s="30">
        <v>0.06886</v>
      </c>
      <c r="F209" s="30">
        <v>38.15981</v>
      </c>
      <c r="G209" s="30">
        <v>0</v>
      </c>
      <c r="H209" s="30">
        <v>20.91346</v>
      </c>
      <c r="I209" s="30">
        <v>0.20398999999999998</v>
      </c>
      <c r="J209" s="30">
        <v>0</v>
      </c>
      <c r="K209" s="30">
        <v>85.41784999999997</v>
      </c>
      <c r="L209" s="30">
        <v>0.38327</v>
      </c>
      <c r="M209" s="30">
        <v>32.62792</v>
      </c>
      <c r="N209" s="30">
        <v>0.11488</v>
      </c>
      <c r="O209" s="30">
        <v>0.92873</v>
      </c>
      <c r="P209" s="13"/>
      <c r="Q209" s="13"/>
    </row>
    <row r="210" spans="1:17" ht="12.75">
      <c r="A210" s="7"/>
      <c r="B210" s="9" t="s">
        <v>51</v>
      </c>
      <c r="C210" s="30">
        <f t="shared" si="25"/>
        <v>33.01595</v>
      </c>
      <c r="D210" s="30">
        <v>0</v>
      </c>
      <c r="E210" s="30">
        <v>0</v>
      </c>
      <c r="F210" s="30">
        <v>0</v>
      </c>
      <c r="G210" s="30">
        <v>0</v>
      </c>
      <c r="H210" s="30">
        <v>0</v>
      </c>
      <c r="I210" s="30">
        <v>28.14652</v>
      </c>
      <c r="J210" s="30">
        <v>4.86943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13"/>
      <c r="Q210" s="13"/>
    </row>
    <row r="211" spans="1:17" ht="12" customHeight="1">
      <c r="A211" s="7"/>
      <c r="B211" s="9" t="s">
        <v>5</v>
      </c>
      <c r="C211" s="30">
        <f t="shared" si="25"/>
        <v>6295.0734299999995</v>
      </c>
      <c r="D211" s="30">
        <v>408.33</v>
      </c>
      <c r="E211" s="30">
        <v>1427.135</v>
      </c>
      <c r="F211" s="30">
        <v>412.82</v>
      </c>
      <c r="G211" s="30">
        <v>0</v>
      </c>
      <c r="H211" s="30">
        <v>210.9175</v>
      </c>
      <c r="I211" s="30">
        <v>0</v>
      </c>
      <c r="J211" s="30">
        <v>0</v>
      </c>
      <c r="K211" s="30">
        <v>0</v>
      </c>
      <c r="L211" s="30">
        <v>541.127</v>
      </c>
      <c r="M211" s="30">
        <v>833.49908</v>
      </c>
      <c r="N211" s="30">
        <v>845.23444</v>
      </c>
      <c r="O211" s="30">
        <v>1616.0104099999999</v>
      </c>
      <c r="P211" s="13"/>
      <c r="Q211" s="13"/>
    </row>
    <row r="212" spans="1:17" ht="12.75">
      <c r="A212" s="7"/>
      <c r="B212" s="9" t="s">
        <v>40</v>
      </c>
      <c r="C212" s="30">
        <f t="shared" si="25"/>
        <v>226.293</v>
      </c>
      <c r="D212" s="30">
        <v>0</v>
      </c>
      <c r="E212" s="30">
        <v>0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74.4</v>
      </c>
      <c r="L212" s="30">
        <v>115.396</v>
      </c>
      <c r="M212" s="30">
        <v>36.497</v>
      </c>
      <c r="N212" s="30">
        <v>0</v>
      </c>
      <c r="O212" s="30">
        <v>0</v>
      </c>
      <c r="P212" s="13"/>
      <c r="Q212" s="13"/>
    </row>
    <row r="213" spans="1:17" ht="12.75">
      <c r="A213" s="7"/>
      <c r="B213" s="9" t="s">
        <v>49</v>
      </c>
      <c r="C213" s="30">
        <f>SUM(D213:O213)</f>
        <v>667.0091599999998</v>
      </c>
      <c r="D213" s="30">
        <v>61.48075</v>
      </c>
      <c r="E213" s="30">
        <v>73.85801000000001</v>
      </c>
      <c r="F213" s="30">
        <v>140.7732</v>
      </c>
      <c r="G213" s="30">
        <v>84.96734</v>
      </c>
      <c r="H213" s="30">
        <v>4.00256</v>
      </c>
      <c r="I213" s="30">
        <v>74.9231</v>
      </c>
      <c r="J213" s="30">
        <v>0</v>
      </c>
      <c r="K213" s="30">
        <v>85.04211</v>
      </c>
      <c r="L213" s="30">
        <v>6.63</v>
      </c>
      <c r="M213" s="30">
        <v>0.02</v>
      </c>
      <c r="N213" s="30">
        <v>2.05</v>
      </c>
      <c r="O213" s="30">
        <v>133.26209</v>
      </c>
      <c r="P213" s="13"/>
      <c r="Q213" s="13"/>
    </row>
    <row r="214" spans="1:17" ht="12.75">
      <c r="A214" s="7"/>
      <c r="B214" s="9" t="s">
        <v>52</v>
      </c>
      <c r="C214" s="30">
        <f>SUM(D214:O214)</f>
        <v>17.99377</v>
      </c>
      <c r="D214" s="40">
        <v>0</v>
      </c>
      <c r="E214" s="40">
        <v>16.19177</v>
      </c>
      <c r="F214" s="30">
        <v>0</v>
      </c>
      <c r="G214" s="30">
        <v>1.8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0.002</v>
      </c>
      <c r="N214" s="30">
        <v>0</v>
      </c>
      <c r="O214" s="30">
        <v>0</v>
      </c>
      <c r="P214" s="13"/>
      <c r="Q214" s="13"/>
    </row>
    <row r="215" spans="1:17" ht="12.75">
      <c r="A215" s="7"/>
      <c r="B215" s="9" t="s">
        <v>56</v>
      </c>
      <c r="C215" s="30">
        <f>SUM(D215:O215)</f>
        <v>7.439690000000001</v>
      </c>
      <c r="D215" s="40">
        <v>0</v>
      </c>
      <c r="E215" s="40">
        <v>0</v>
      </c>
      <c r="F215" s="30">
        <v>0</v>
      </c>
      <c r="G215" s="30">
        <v>0</v>
      </c>
      <c r="H215" s="30">
        <v>0</v>
      </c>
      <c r="I215" s="30">
        <v>4.1745</v>
      </c>
      <c r="J215" s="30">
        <v>0</v>
      </c>
      <c r="K215" s="30">
        <v>0</v>
      </c>
      <c r="L215" s="30">
        <v>0</v>
      </c>
      <c r="M215" s="30">
        <v>0</v>
      </c>
      <c r="N215" s="30">
        <v>3.26519</v>
      </c>
      <c r="O215" s="30">
        <v>0</v>
      </c>
      <c r="P215" s="13"/>
      <c r="Q215" s="13"/>
    </row>
    <row r="216" spans="1:17" ht="12.75">
      <c r="A216" s="7"/>
      <c r="B216" s="9" t="s">
        <v>3</v>
      </c>
      <c r="C216" s="30">
        <f>SUM(D216:O216)</f>
        <v>103.67625</v>
      </c>
      <c r="D216" s="40">
        <v>0</v>
      </c>
      <c r="E216" s="40">
        <v>0</v>
      </c>
      <c r="F216" s="30">
        <v>0</v>
      </c>
      <c r="G216" s="30">
        <v>0</v>
      </c>
      <c r="H216" s="30">
        <v>86</v>
      </c>
      <c r="I216" s="30">
        <v>0</v>
      </c>
      <c r="J216" s="30">
        <v>0</v>
      </c>
      <c r="K216" s="30">
        <v>0.01125</v>
      </c>
      <c r="L216" s="30">
        <v>4.225</v>
      </c>
      <c r="M216" s="30">
        <v>13.44</v>
      </c>
      <c r="N216" s="30">
        <v>0</v>
      </c>
      <c r="O216" s="30">
        <v>0</v>
      </c>
      <c r="P216" s="13"/>
      <c r="Q216" s="13"/>
    </row>
    <row r="217" spans="1:17" ht="12.75">
      <c r="A217" s="7"/>
      <c r="B217" s="9" t="s">
        <v>15</v>
      </c>
      <c r="C217" s="30">
        <f t="shared" si="25"/>
        <v>50870.75021999999</v>
      </c>
      <c r="D217" s="40">
        <v>4358.263260000001</v>
      </c>
      <c r="E217" s="40">
        <v>6997.28753</v>
      </c>
      <c r="F217" s="30">
        <v>6685.36725</v>
      </c>
      <c r="G217" s="30">
        <v>5490.97986</v>
      </c>
      <c r="H217" s="30">
        <v>4036.8524300000004</v>
      </c>
      <c r="I217" s="30">
        <v>5220.75645</v>
      </c>
      <c r="J217" s="30">
        <v>5085.381709999999</v>
      </c>
      <c r="K217" s="30">
        <v>4030.8293</v>
      </c>
      <c r="L217" s="30">
        <v>2280.70978</v>
      </c>
      <c r="M217" s="30">
        <v>2126.504</v>
      </c>
      <c r="N217" s="30">
        <v>2853.116179999999</v>
      </c>
      <c r="O217" s="30">
        <v>1704.7024700000002</v>
      </c>
      <c r="P217" s="13"/>
      <c r="Q217" s="13"/>
    </row>
    <row r="218" spans="1:17" ht="12.75">
      <c r="A218" s="7"/>
      <c r="B218" s="1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13"/>
      <c r="Q218" s="13"/>
    </row>
    <row r="219" spans="1:17" ht="12.75">
      <c r="A219" s="7"/>
      <c r="B219" s="17" t="s">
        <v>14</v>
      </c>
      <c r="C219" s="27">
        <f>SUM(D219:O219)</f>
        <v>45677.98882</v>
      </c>
      <c r="D219" s="27">
        <f aca="true" t="shared" si="26" ref="D219:O219">SUM(D220:D227)</f>
        <v>980.98361</v>
      </c>
      <c r="E219" s="27">
        <f t="shared" si="26"/>
        <v>10847.88436</v>
      </c>
      <c r="F219" s="27">
        <f t="shared" si="26"/>
        <v>16715.98981</v>
      </c>
      <c r="G219" s="27">
        <f t="shared" si="26"/>
        <v>1670.9320000000002</v>
      </c>
      <c r="H219" s="27">
        <f t="shared" si="26"/>
        <v>5687.129720000001</v>
      </c>
      <c r="I219" s="27">
        <f t="shared" si="26"/>
        <v>2285.2076099999995</v>
      </c>
      <c r="J219" s="27">
        <f t="shared" si="26"/>
        <v>2587.60421</v>
      </c>
      <c r="K219" s="27">
        <f t="shared" si="26"/>
        <v>1100.0148299999998</v>
      </c>
      <c r="L219" s="27">
        <f t="shared" si="26"/>
        <v>2200.99153</v>
      </c>
      <c r="M219" s="27">
        <f t="shared" si="26"/>
        <v>251.27255</v>
      </c>
      <c r="N219" s="27">
        <f t="shared" si="26"/>
        <v>510.55096000000003</v>
      </c>
      <c r="O219" s="27">
        <f t="shared" si="26"/>
        <v>839.4276299999999</v>
      </c>
      <c r="P219" s="13"/>
      <c r="Q219" s="13"/>
    </row>
    <row r="220" spans="1:17" ht="12.75">
      <c r="A220" s="7"/>
      <c r="B220" s="9" t="s">
        <v>38</v>
      </c>
      <c r="C220" s="30">
        <f aca="true" t="shared" si="27" ref="C220:C227">SUM(D220:O220)</f>
        <v>28503.86717</v>
      </c>
      <c r="D220" s="30">
        <v>84.81007000000001</v>
      </c>
      <c r="E220" s="30">
        <v>9534.72617</v>
      </c>
      <c r="F220" s="30">
        <v>14712.054510000002</v>
      </c>
      <c r="G220" s="30">
        <v>0</v>
      </c>
      <c r="H220" s="30">
        <v>3659.30817</v>
      </c>
      <c r="I220" s="30">
        <v>244.76906</v>
      </c>
      <c r="J220" s="30">
        <v>119.47031</v>
      </c>
      <c r="K220" s="30">
        <v>47.26673</v>
      </c>
      <c r="L220" s="30">
        <v>101.46215</v>
      </c>
      <c r="M220" s="30">
        <v>0</v>
      </c>
      <c r="N220" s="30">
        <v>0</v>
      </c>
      <c r="O220" s="30">
        <v>0</v>
      </c>
      <c r="P220" s="13"/>
      <c r="Q220" s="13"/>
    </row>
    <row r="221" spans="1:17" ht="12.75">
      <c r="A221" s="7"/>
      <c r="B221" s="9" t="s">
        <v>35</v>
      </c>
      <c r="C221" s="30">
        <f t="shared" si="27"/>
        <v>78.10091</v>
      </c>
      <c r="D221" s="30">
        <v>0</v>
      </c>
      <c r="E221" s="30">
        <v>78.10091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13"/>
      <c r="Q221" s="13"/>
    </row>
    <row r="222" spans="1:17" ht="12.75">
      <c r="A222" s="7"/>
      <c r="B222" s="9" t="s">
        <v>37</v>
      </c>
      <c r="C222" s="30">
        <f t="shared" si="27"/>
        <v>16670.50661</v>
      </c>
      <c r="D222" s="30">
        <v>879.3095700000001</v>
      </c>
      <c r="E222" s="30">
        <v>1216.49033</v>
      </c>
      <c r="F222" s="30">
        <v>1945.7178000000001</v>
      </c>
      <c r="G222" s="30">
        <v>1659.6024200000002</v>
      </c>
      <c r="H222" s="30">
        <v>2018.0646</v>
      </c>
      <c r="I222" s="30">
        <v>2031.1276699999996</v>
      </c>
      <c r="J222" s="30">
        <v>2461.07199</v>
      </c>
      <c r="K222" s="30">
        <v>1017.25159</v>
      </c>
      <c r="L222" s="30">
        <v>2028.58637</v>
      </c>
      <c r="M222" s="30">
        <v>209.09565</v>
      </c>
      <c r="N222" s="30">
        <v>408.41957</v>
      </c>
      <c r="O222" s="30">
        <v>795.7690499999999</v>
      </c>
      <c r="P222" s="13"/>
      <c r="Q222" s="13"/>
    </row>
    <row r="223" spans="1:17" ht="12.75">
      <c r="A223" s="7"/>
      <c r="B223" s="9" t="s">
        <v>55</v>
      </c>
      <c r="C223" s="30">
        <f t="shared" si="27"/>
        <v>54.233109999999996</v>
      </c>
      <c r="D223" s="30">
        <v>3.5721</v>
      </c>
      <c r="E223" s="30">
        <v>5.511</v>
      </c>
      <c r="F223" s="30">
        <v>13.40817</v>
      </c>
      <c r="G223" s="30">
        <v>5.19351</v>
      </c>
      <c r="H223" s="30">
        <v>2.64133</v>
      </c>
      <c r="I223" s="30">
        <v>6.81563</v>
      </c>
      <c r="J223" s="30">
        <v>2.63406</v>
      </c>
      <c r="K223" s="30">
        <v>0.06</v>
      </c>
      <c r="L223" s="30">
        <v>5.11405</v>
      </c>
      <c r="M223" s="30">
        <v>3.6394</v>
      </c>
      <c r="N223" s="30">
        <v>5.5766599999999995</v>
      </c>
      <c r="O223" s="30">
        <v>0.06720000000000001</v>
      </c>
      <c r="P223" s="13"/>
      <c r="Q223" s="13"/>
    </row>
    <row r="224" spans="1:17" ht="12.75">
      <c r="A224" s="7"/>
      <c r="B224" s="9" t="s">
        <v>43</v>
      </c>
      <c r="C224" s="30">
        <f t="shared" si="27"/>
        <v>0.03963</v>
      </c>
      <c r="D224" s="30">
        <v>0</v>
      </c>
      <c r="E224" s="30">
        <v>0</v>
      </c>
      <c r="F224" s="30">
        <v>0.03963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13"/>
      <c r="Q224" s="13"/>
    </row>
    <row r="225" spans="1:17" ht="12.75">
      <c r="A225" s="7"/>
      <c r="B225" s="9" t="s">
        <v>36</v>
      </c>
      <c r="C225" s="30">
        <f t="shared" si="27"/>
        <v>36.17550000000001</v>
      </c>
      <c r="D225" s="30">
        <v>11.361870000000001</v>
      </c>
      <c r="E225" s="30">
        <v>0.94639</v>
      </c>
      <c r="F225" s="30">
        <v>1.11882</v>
      </c>
      <c r="G225" s="30">
        <v>3.1894200000000006</v>
      </c>
      <c r="H225" s="30">
        <v>1.2311999999999999</v>
      </c>
      <c r="I225" s="30">
        <v>0.39525</v>
      </c>
      <c r="J225" s="30">
        <v>0.72814</v>
      </c>
      <c r="K225" s="30">
        <v>0.16444</v>
      </c>
      <c r="L225" s="30">
        <v>0.82251</v>
      </c>
      <c r="M225" s="30">
        <v>0.6713500000000001</v>
      </c>
      <c r="N225" s="30">
        <v>15.264730000000002</v>
      </c>
      <c r="O225" s="30">
        <v>0.28138</v>
      </c>
      <c r="P225" s="13"/>
      <c r="Q225" s="13"/>
    </row>
    <row r="226" spans="1:17" ht="12.75">
      <c r="A226" s="7"/>
      <c r="B226" s="9" t="s">
        <v>52</v>
      </c>
      <c r="C226" s="30">
        <f t="shared" si="27"/>
        <v>30.99893</v>
      </c>
      <c r="D226" s="30">
        <v>0</v>
      </c>
      <c r="E226" s="30">
        <v>0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15.25093</v>
      </c>
      <c r="L226" s="30">
        <v>0.748</v>
      </c>
      <c r="M226" s="30">
        <v>15</v>
      </c>
      <c r="N226" s="30">
        <v>0</v>
      </c>
      <c r="O226" s="30">
        <v>0</v>
      </c>
      <c r="P226" s="13"/>
      <c r="Q226" s="13"/>
    </row>
    <row r="227" spans="1:17" ht="12.75">
      <c r="A227" s="7"/>
      <c r="B227" s="9" t="s">
        <v>15</v>
      </c>
      <c r="C227" s="30">
        <f t="shared" si="27"/>
        <v>304.06696000000005</v>
      </c>
      <c r="D227" s="30">
        <v>1.93</v>
      </c>
      <c r="E227" s="30">
        <v>12.10956</v>
      </c>
      <c r="F227" s="30">
        <v>43.65088000000001</v>
      </c>
      <c r="G227" s="30">
        <v>2.94665</v>
      </c>
      <c r="H227" s="30">
        <v>5.88442</v>
      </c>
      <c r="I227" s="30">
        <v>2.1</v>
      </c>
      <c r="J227" s="30">
        <v>3.69971</v>
      </c>
      <c r="K227" s="30">
        <v>20.02114</v>
      </c>
      <c r="L227" s="30">
        <v>64.25845000000001</v>
      </c>
      <c r="M227" s="30">
        <v>22.86615</v>
      </c>
      <c r="N227" s="30">
        <v>81.29</v>
      </c>
      <c r="O227" s="30">
        <v>43.31</v>
      </c>
      <c r="P227" s="13"/>
      <c r="Q227" s="13"/>
    </row>
    <row r="228" spans="1:17" ht="12.75">
      <c r="A228" s="7"/>
      <c r="B228" s="15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13"/>
      <c r="Q228" s="13"/>
    </row>
    <row r="229" spans="1:17" ht="12.75">
      <c r="A229" s="7"/>
      <c r="B229" s="12" t="s">
        <v>48</v>
      </c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13"/>
      <c r="Q229" s="13"/>
    </row>
    <row r="230" spans="2:17" ht="12.75">
      <c r="B230" s="13"/>
      <c r="C230" s="13"/>
      <c r="D230" s="13"/>
      <c r="E230" s="13"/>
      <c r="F230" s="13"/>
      <c r="G230" s="13"/>
      <c r="H230" s="13"/>
      <c r="I230" s="13"/>
      <c r="J230" s="13"/>
      <c r="P230" s="13"/>
      <c r="Q230" s="13"/>
    </row>
    <row r="233" ht="12.75">
      <c r="D233" s="14"/>
    </row>
    <row r="235" ht="12.75">
      <c r="D235" s="21"/>
    </row>
  </sheetData>
  <sheetProtection/>
  <mergeCells count="15"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B4:B7"/>
    <mergeCell ref="C4:O5"/>
    <mergeCell ref="C6:C7"/>
    <mergeCell ref="D6:D7"/>
    <mergeCell ref="E6:E7"/>
  </mergeCells>
  <printOptions horizontalCentered="1" verticalCentered="1"/>
  <pageMargins left="0.1968503937007874" right="0.1968503937007874" top="0" bottom="0.1968503937007874" header="0.31496062992125984" footer="0.31496062992125984"/>
  <pageSetup horizontalDpi="1200" verticalDpi="1200" orientation="portrait" scale="37" r:id="rId1"/>
  <rowBreaks count="2" manualBreakCount="2">
    <brk id="60" min="1" max="15" man="1"/>
    <brk id="138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mperez</dc:creator>
  <cp:keywords/>
  <dc:description/>
  <cp:lastModifiedBy>Velásquez Cabrera, Isbel Valeska</cp:lastModifiedBy>
  <cp:lastPrinted>2023-04-04T19:28:32Z</cp:lastPrinted>
  <dcterms:created xsi:type="dcterms:W3CDTF">2012-01-10T20:08:30Z</dcterms:created>
  <dcterms:modified xsi:type="dcterms:W3CDTF">2024-01-26T21:14:50Z</dcterms:modified>
  <cp:category/>
  <cp:version/>
  <cp:contentType/>
  <cp:contentStatus/>
</cp:coreProperties>
</file>