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7650" windowHeight="7860" tabRatio="824" activeTab="0"/>
  </bookViews>
  <sheets>
    <sheet name="2021" sheetId="1" r:id="rId1"/>
  </sheets>
  <definedNames>
    <definedName name="_xlnm.Print_Area" localSheetId="0">'2021'!$B$1:$P$217</definedName>
    <definedName name="_xlnm.Print_Titles" localSheetId="0">'2021'!$1:$8</definedName>
  </definedNames>
  <calcPr fullCalcOnLoad="1"/>
</workbook>
</file>

<file path=xl/sharedStrings.xml><?xml version="1.0" encoding="utf-8"?>
<sst xmlns="http://schemas.openxmlformats.org/spreadsheetml/2006/main" count="209" uniqueCount="57">
  <si>
    <t>ESTADOS UNIDOS</t>
  </si>
  <si>
    <t>Carne</t>
  </si>
  <si>
    <t>Queso</t>
  </si>
  <si>
    <t>Tabaco en rama</t>
  </si>
  <si>
    <t>Oro</t>
  </si>
  <si>
    <t>Langosta</t>
  </si>
  <si>
    <t>COSTA RICA</t>
  </si>
  <si>
    <t>EL SALVADOR</t>
  </si>
  <si>
    <t>GUATEMALA</t>
  </si>
  <si>
    <t>HONDURAS</t>
  </si>
  <si>
    <t>EUROPA</t>
  </si>
  <si>
    <t>ASIA</t>
  </si>
  <si>
    <t>RESTO DEL MUNDO</t>
  </si>
  <si>
    <t>Los demás</t>
  </si>
  <si>
    <t>PAIS/PRODUCTO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</si>
  <si>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</si>
  <si>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</si>
  <si>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</si>
  <si>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</si>
  <si>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</si>
  <si>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</si>
  <si>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</si>
  <si>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</si>
  <si>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</si>
  <si>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</si>
  <si>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</si>
  <si>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</si>
  <si>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 GENERAL</t>
  </si>
  <si>
    <t>BOLIVIA</t>
  </si>
  <si>
    <t>CUBA</t>
  </si>
  <si>
    <t>ECUADOR</t>
  </si>
  <si>
    <t>Dic</t>
  </si>
  <si>
    <t>Frijol</t>
  </si>
  <si>
    <t>Banano</t>
  </si>
  <si>
    <t>Industria bebida</t>
  </si>
  <si>
    <t>Café</t>
  </si>
  <si>
    <t>Azúcar</t>
  </si>
  <si>
    <t>Camarón</t>
  </si>
  <si>
    <t>Maní</t>
  </si>
  <si>
    <t>MÉXICO</t>
  </si>
  <si>
    <t>CANADÁ</t>
  </si>
  <si>
    <t>Galletería</t>
  </si>
  <si>
    <t>RESTO DE AMÉRICA LATINA Y EL CARIBE</t>
  </si>
  <si>
    <t>CENTROAMÉRICA</t>
  </si>
  <si>
    <t>Harina de trigo</t>
  </si>
  <si>
    <t>(miles de kilogramos)</t>
  </si>
  <si>
    <t>Ganado</t>
  </si>
  <si>
    <t>Fuente: DGA, CNDC/ENATREL</t>
  </si>
  <si>
    <t>Pescados frescos</t>
  </si>
  <si>
    <t>Exportaciones fob por principales socios comerciales 2021</t>
  </si>
  <si>
    <t>Café instantáneo</t>
  </si>
  <si>
    <t>Industria tabaco</t>
  </si>
  <si>
    <t>Prod. químicos</t>
  </si>
  <si>
    <t>Prod. cerámicos</t>
  </si>
  <si>
    <t>Refinería petróleo</t>
  </si>
  <si>
    <t>VENEZUELA</t>
  </si>
  <si>
    <t>VOLUMEN</t>
  </si>
</sst>
</file>

<file path=xl/styles.xml><?xml version="1.0" encoding="utf-8"?>
<styleSheet xmlns="http://schemas.openxmlformats.org/spreadsheetml/2006/main">
  <numFmts count="30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* #,##0.0_);_(* \(#,##0.0\);_(* &quot;-&quot;??_);_(@_)"/>
    <numFmt numFmtId="173" formatCode="#,##0.0_);\(#,##0.0\)"/>
    <numFmt numFmtId="174" formatCode="_ * #,##0.0_ ;_ * \-#,##0.0_ ;_ * &quot;-&quot;??_ ;_ @_ "/>
    <numFmt numFmtId="175" formatCode="_ [$€]\ * #,##0.00_ ;_ [$€]\ * \-#,##0.00_ ;_ [$€]\ * &quot;-&quot;??_ ;_ @_ "/>
    <numFmt numFmtId="176" formatCode="_(* #,##0.000000_);_(* \(#,##0.000000\);_(* &quot;-&quot;??_);_(@_)"/>
    <numFmt numFmtId="177" formatCode="_ * #,##0.000000000_ ;_ * \-#,##0.000000000_ ;_ * &quot;-&quot;??_ ;_ @_ "/>
    <numFmt numFmtId="178" formatCode="_(* #,##0.0_);_(* \(#,##0.0\);_(* &quot;-&quot;?_);_(@_)"/>
    <numFmt numFmtId="179" formatCode="_(* #,##0.000000000_);_(* \(#,##0.000000000\);_(* &quot;-&quot;??_);_(@_)"/>
    <numFmt numFmtId="180" formatCode="_(* #,##0.00000000_);_(* \(#,##0.00000000\);_(* &quot;-&quot;??_);_(@_)"/>
    <numFmt numFmtId="181" formatCode="_(* #,##0.000_);_(* \(#,##0.000\);_(* &quot;-&quot;??_);_(@_)"/>
    <numFmt numFmtId="182" formatCode="_-* #,##0.0_-;\-* #,##0.0_-;_-* &quot;-&quot;?_-;_-@_-"/>
    <numFmt numFmtId="183" formatCode="_ * #,##0.00_ ;_ * \-#,##0.00_ ;_ * &quot;-&quot;??_ ;_ @_ "/>
    <numFmt numFmtId="184" formatCode="_ * #,##0.000_ ;_ * \-#,##0.000_ ;_ * &quot;-&quot;??_ ;_ @_ "/>
    <numFmt numFmtId="185" formatCode="_ * #,##0.0000_ ;_ * \-#,##0.0000_ ;_ * &quot;-&quot;??_ ;_ @_ "/>
  </numFmts>
  <fonts count="42">
    <font>
      <sz val="10"/>
      <color theme="1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i/>
      <sz val="11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75" fontId="5" fillId="0" borderId="0" applyFon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173" fontId="2" fillId="33" borderId="0" xfId="0" applyNumberFormat="1" applyFont="1" applyFill="1" applyBorder="1" applyAlignment="1" applyProtection="1">
      <alignment/>
      <protection/>
    </xf>
    <xf numFmtId="173" fontId="3" fillId="33" borderId="0" xfId="0" applyNumberFormat="1" applyFont="1" applyFill="1" applyBorder="1" applyAlignment="1" applyProtection="1">
      <alignment/>
      <protection/>
    </xf>
    <xf numFmtId="174" fontId="4" fillId="34" borderId="0" xfId="48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174" fontId="4" fillId="34" borderId="0" xfId="48" applyNumberFormat="1" applyFont="1" applyFill="1" applyBorder="1" applyAlignment="1" applyProtection="1">
      <alignment vertical="center"/>
      <protection/>
    </xf>
    <xf numFmtId="49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49" fontId="0" fillId="0" borderId="0" xfId="0" applyNumberFormat="1" applyAlignment="1">
      <alignment horizontal="left" indent="2"/>
    </xf>
    <xf numFmtId="0" fontId="0" fillId="33" borderId="0" xfId="0" applyFont="1" applyFill="1" applyAlignment="1">
      <alignment/>
    </xf>
    <xf numFmtId="171" fontId="0" fillId="33" borderId="0" xfId="0" applyNumberFormat="1" applyFill="1" applyAlignment="1">
      <alignment/>
    </xf>
    <xf numFmtId="172" fontId="0" fillId="33" borderId="0" xfId="0" applyNumberFormat="1" applyFill="1" applyAlignment="1">
      <alignment/>
    </xf>
    <xf numFmtId="49" fontId="0" fillId="33" borderId="10" xfId="0" applyNumberFormat="1" applyFill="1" applyBorder="1" applyAlignment="1">
      <alignment/>
    </xf>
    <xf numFmtId="172" fontId="0" fillId="33" borderId="10" xfId="48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left" indent="2"/>
    </xf>
    <xf numFmtId="173" fontId="4" fillId="34" borderId="0" xfId="0" applyNumberFormat="1" applyFont="1" applyFill="1" applyBorder="1" applyAlignment="1" applyProtection="1">
      <alignment horizontal="left" indent="1"/>
      <protection/>
    </xf>
    <xf numFmtId="172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4" fontId="0" fillId="33" borderId="0" xfId="0" applyNumberFormat="1" applyFill="1" applyAlignment="1">
      <alignment/>
    </xf>
    <xf numFmtId="176" fontId="0" fillId="33" borderId="0" xfId="48" applyNumberFormat="1" applyFont="1" applyFill="1" applyAlignment="1">
      <alignment/>
    </xf>
    <xf numFmtId="172" fontId="4" fillId="34" borderId="0" xfId="48" applyNumberFormat="1" applyFont="1" applyFill="1" applyBorder="1" applyAlignment="1" applyProtection="1">
      <alignment vertical="center"/>
      <protection/>
    </xf>
    <xf numFmtId="172" fontId="0" fillId="33" borderId="0" xfId="48" applyNumberFormat="1" applyFont="1" applyFill="1" applyAlignment="1">
      <alignment/>
    </xf>
    <xf numFmtId="0" fontId="0" fillId="0" borderId="0" xfId="0" applyFill="1" applyAlignment="1">
      <alignment/>
    </xf>
    <xf numFmtId="43" fontId="0" fillId="33" borderId="0" xfId="0" applyNumberFormat="1" applyFill="1" applyAlignment="1">
      <alignment/>
    </xf>
    <xf numFmtId="49" fontId="0" fillId="0" borderId="0" xfId="0" applyNumberFormat="1" applyFill="1" applyAlignment="1">
      <alignment horizontal="left" indent="2"/>
    </xf>
    <xf numFmtId="171" fontId="0" fillId="33" borderId="0" xfId="48" applyFont="1" applyFill="1" applyAlignment="1">
      <alignment/>
    </xf>
    <xf numFmtId="172" fontId="0" fillId="0" borderId="0" xfId="0" applyNumberFormat="1" applyAlignment="1">
      <alignment/>
    </xf>
    <xf numFmtId="182" fontId="0" fillId="0" borderId="0" xfId="0" applyNumberFormat="1" applyAlignment="1">
      <alignment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0" xfId="0" applyNumberFormat="1" applyFont="1" applyFill="1" applyBorder="1" applyAlignment="1" applyProtection="1">
      <alignment horizontal="center" vertical="center"/>
      <protection/>
    </xf>
    <xf numFmtId="173" fontId="4" fillId="34" borderId="10" xfId="0" applyNumberFormat="1" applyFont="1" applyFill="1" applyBorder="1" applyAlignment="1" applyProtection="1">
      <alignment horizontal="center" vertical="center"/>
      <protection/>
    </xf>
    <xf numFmtId="173" fontId="4" fillId="34" borderId="11" xfId="0" applyNumberFormat="1" applyFont="1" applyFill="1" applyBorder="1" applyAlignment="1" applyProtection="1">
      <alignment horizontal="center" vertical="center" wrapText="1"/>
      <protection/>
    </xf>
    <xf numFmtId="173" fontId="4" fillId="34" borderId="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nstitucional BC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4B85"/>
      </a:accent1>
      <a:accent2>
        <a:srgbClr val="336F9D"/>
      </a:accent2>
      <a:accent3>
        <a:srgbClr val="80A5C2"/>
      </a:accent3>
      <a:accent4>
        <a:srgbClr val="D5A10F"/>
      </a:accent4>
      <a:accent5>
        <a:srgbClr val="DEB43F"/>
      </a:accent5>
      <a:accent6>
        <a:srgbClr val="EAD08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IV16384"/>
    </sheetView>
  </sheetViews>
  <sheetFormatPr defaultColWidth="11.00390625" defaultRowHeight="12.75"/>
  <cols>
    <col min="1" max="1" width="2.625" style="0" customWidth="1"/>
    <col min="2" max="2" width="38.75390625" style="0" customWidth="1"/>
    <col min="3" max="3" width="14.875" style="0" bestFit="1" customWidth="1"/>
    <col min="4" max="4" width="12.25390625" style="0" bestFit="1" customWidth="1"/>
    <col min="5" max="5" width="12.25390625" style="0" customWidth="1"/>
    <col min="6" max="6" width="12.625" style="0" customWidth="1"/>
    <col min="7" max="7" width="12.875" style="0" customWidth="1"/>
    <col min="8" max="8" width="13.00390625" style="0" customWidth="1"/>
    <col min="9" max="9" width="12.375" style="0" customWidth="1"/>
    <col min="10" max="10" width="12.625" style="0" customWidth="1"/>
    <col min="11" max="11" width="12.375" style="0" customWidth="1"/>
    <col min="12" max="13" width="13.375" style="0" customWidth="1"/>
    <col min="14" max="14" width="13.125" style="0" customWidth="1"/>
    <col min="15" max="15" width="12.875" style="0" bestFit="1" customWidth="1"/>
    <col min="16" max="17" width="8.25390625" style="19" customWidth="1"/>
    <col min="18" max="16384" width="11.00390625" style="19" customWidth="1"/>
  </cols>
  <sheetData>
    <row r="1" spans="1:17" ht="18">
      <c r="A1" s="4"/>
      <c r="B1" s="1" t="s">
        <v>49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2"/>
      <c r="Q1" s="12"/>
    </row>
    <row r="2" spans="1:17" ht="14.25">
      <c r="A2" s="4"/>
      <c r="B2" s="2" t="s">
        <v>45</v>
      </c>
      <c r="C2" s="28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2"/>
      <c r="Q2" s="12"/>
    </row>
    <row r="3" spans="1:17" ht="12.75">
      <c r="A3" s="4"/>
      <c r="B3" s="22"/>
      <c r="C3" s="11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2"/>
      <c r="Q3" s="12"/>
    </row>
    <row r="4" spans="1:17" ht="12.75">
      <c r="A4" s="4"/>
      <c r="B4" s="34" t="s">
        <v>14</v>
      </c>
      <c r="C4" s="37" t="s">
        <v>56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12"/>
      <c r="Q4" s="12"/>
    </row>
    <row r="5" spans="1:17" ht="12.75">
      <c r="A5" s="4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2"/>
      <c r="Q5" s="12"/>
    </row>
    <row r="6" spans="1:17" ht="12.75">
      <c r="A6" s="4"/>
      <c r="B6" s="35"/>
      <c r="C6" s="32" t="s">
        <v>15</v>
      </c>
      <c r="D6" s="32" t="s">
        <v>16</v>
      </c>
      <c r="E6" s="32" t="s">
        <v>17</v>
      </c>
      <c r="F6" s="32" t="s">
        <v>18</v>
      </c>
      <c r="G6" s="32" t="s">
        <v>19</v>
      </c>
      <c r="H6" s="32" t="s">
        <v>20</v>
      </c>
      <c r="I6" s="32" t="s">
        <v>21</v>
      </c>
      <c r="J6" s="32" t="s">
        <v>22</v>
      </c>
      <c r="K6" s="32" t="s">
        <v>23</v>
      </c>
      <c r="L6" s="32" t="s">
        <v>24</v>
      </c>
      <c r="M6" s="32" t="s">
        <v>25</v>
      </c>
      <c r="N6" s="32" t="s">
        <v>26</v>
      </c>
      <c r="O6" s="32" t="s">
        <v>31</v>
      </c>
      <c r="P6" s="12"/>
      <c r="Q6" s="12"/>
    </row>
    <row r="7" spans="1:17" ht="12.75">
      <c r="A7" s="4"/>
      <c r="B7" s="3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12"/>
      <c r="Q7" s="12"/>
    </row>
    <row r="8" spans="1:17" s="20" customFormat="1" ht="12.75">
      <c r="A8" s="4"/>
      <c r="B8" s="5"/>
      <c r="C8" s="24"/>
      <c r="D8" s="21"/>
      <c r="E8" s="21"/>
      <c r="F8" s="21"/>
      <c r="G8" s="21"/>
      <c r="H8" s="21"/>
      <c r="I8" s="21"/>
      <c r="J8" s="21"/>
      <c r="K8" s="21"/>
      <c r="L8" s="21"/>
      <c r="M8" s="4"/>
      <c r="N8" s="25"/>
      <c r="O8" s="5"/>
      <c r="P8" s="12"/>
      <c r="Q8" s="12"/>
    </row>
    <row r="9" spans="1:17" s="20" customFormat="1" ht="24.75" customHeight="1">
      <c r="A9" s="4"/>
      <c r="B9" s="31" t="s">
        <v>27</v>
      </c>
      <c r="C9" s="23">
        <f>SUM(D9:O9)</f>
        <v>2049673.2334</v>
      </c>
      <c r="D9" s="6">
        <f aca="true" t="shared" si="0" ref="D9:O9">+D11++D33+D46+D55+D130+D134+D141+D149+D156+D174+D194+D209</f>
        <v>186836.59039</v>
      </c>
      <c r="E9" s="6">
        <f t="shared" si="0"/>
        <v>237830.90568</v>
      </c>
      <c r="F9" s="6">
        <f t="shared" si="0"/>
        <v>259565.04156999997</v>
      </c>
      <c r="G9" s="6">
        <f t="shared" si="0"/>
        <v>234244.90976</v>
      </c>
      <c r="H9" s="6">
        <f t="shared" si="0"/>
        <v>150217.24244</v>
      </c>
      <c r="I9" s="6">
        <f t="shared" si="0"/>
        <v>124963.02016</v>
      </c>
      <c r="J9" s="6">
        <f t="shared" si="0"/>
        <v>153662.50915000003</v>
      </c>
      <c r="K9" s="6">
        <f t="shared" si="0"/>
        <v>131217.44439</v>
      </c>
      <c r="L9" s="6">
        <f t="shared" si="0"/>
        <v>126529.00112000002</v>
      </c>
      <c r="M9" s="6">
        <f t="shared" si="0"/>
        <v>134690.81373</v>
      </c>
      <c r="N9" s="6">
        <f t="shared" si="0"/>
        <v>128624.24257000002</v>
      </c>
      <c r="O9" s="6">
        <f t="shared" si="0"/>
        <v>181291.51244</v>
      </c>
      <c r="P9" s="12"/>
      <c r="Q9" s="12"/>
    </row>
    <row r="10" spans="1:17" s="20" customFormat="1" ht="12.75">
      <c r="A10" s="4"/>
      <c r="B10" s="5"/>
      <c r="C10" s="24"/>
      <c r="D10" s="26"/>
      <c r="E10" s="26"/>
      <c r="F10" s="26"/>
      <c r="G10" s="26"/>
      <c r="H10" s="26"/>
      <c r="I10" s="26"/>
      <c r="J10" s="26"/>
      <c r="K10" s="26"/>
      <c r="L10" s="26"/>
      <c r="M10" s="4"/>
      <c r="N10" s="4"/>
      <c r="O10" s="4"/>
      <c r="P10" s="12"/>
      <c r="Q10" s="12"/>
    </row>
    <row r="11" spans="1:17" ht="12.75">
      <c r="A11" s="4"/>
      <c r="B11" s="16" t="s">
        <v>0</v>
      </c>
      <c r="C11" s="3">
        <f>SUM(D11:O11)</f>
        <v>397031.5828</v>
      </c>
      <c r="D11" s="3">
        <f>SUM(D12:D31)</f>
        <v>43940.75029</v>
      </c>
      <c r="E11" s="3">
        <f aca="true" t="shared" si="1" ref="E11:O11">SUM(E12:E31)</f>
        <v>24615.68713</v>
      </c>
      <c r="F11" s="3">
        <f t="shared" si="1"/>
        <v>34506.59955</v>
      </c>
      <c r="G11" s="3">
        <f t="shared" si="1"/>
        <v>36296.44279</v>
      </c>
      <c r="H11" s="3">
        <f t="shared" si="1"/>
        <v>20893.88971</v>
      </c>
      <c r="I11" s="3">
        <f t="shared" si="1"/>
        <v>22590.811139999998</v>
      </c>
      <c r="J11" s="3">
        <f t="shared" si="1"/>
        <v>43914.69561000001</v>
      </c>
      <c r="K11" s="3">
        <f t="shared" si="1"/>
        <v>18532.09108</v>
      </c>
      <c r="L11" s="3">
        <f t="shared" si="1"/>
        <v>38464.077450000004</v>
      </c>
      <c r="M11" s="3">
        <f t="shared" si="1"/>
        <v>31021.558939999995</v>
      </c>
      <c r="N11" s="3">
        <f t="shared" si="1"/>
        <v>14114.246879999999</v>
      </c>
      <c r="O11" s="3">
        <f t="shared" si="1"/>
        <v>68140.73223</v>
      </c>
      <c r="P11" s="12"/>
      <c r="Q11" s="12"/>
    </row>
    <row r="12" spans="1:17" ht="12.75">
      <c r="A12" s="4"/>
      <c r="B12" s="7" t="s">
        <v>35</v>
      </c>
      <c r="C12" s="24">
        <f aca="true" t="shared" si="2" ref="C12:C31">SUM(D12:O12)</f>
        <v>68313.57046999999</v>
      </c>
      <c r="D12" s="24">
        <v>4495.71803</v>
      </c>
      <c r="E12" s="24">
        <v>5496.36429</v>
      </c>
      <c r="F12" s="24">
        <v>8636.0816</v>
      </c>
      <c r="G12" s="24">
        <v>10123.0683</v>
      </c>
      <c r="H12" s="24">
        <v>8754.680970000001</v>
      </c>
      <c r="I12" s="24">
        <v>10302.6903</v>
      </c>
      <c r="J12" s="24">
        <v>7138.11455</v>
      </c>
      <c r="K12" s="24">
        <v>3656.03247</v>
      </c>
      <c r="L12" s="24">
        <v>1388.3546299999998</v>
      </c>
      <c r="M12" s="24">
        <v>2530.96974</v>
      </c>
      <c r="N12" s="24">
        <v>1491.60739</v>
      </c>
      <c r="O12" s="24">
        <v>4299.8882</v>
      </c>
      <c r="P12" s="12"/>
      <c r="Q12" s="12"/>
    </row>
    <row r="13" spans="1:17" ht="12.75">
      <c r="A13" s="4"/>
      <c r="B13" s="7" t="s">
        <v>1</v>
      </c>
      <c r="C13" s="24">
        <f t="shared" si="2"/>
        <v>63488.363699999994</v>
      </c>
      <c r="D13" s="24">
        <v>3632.2450400000002</v>
      </c>
      <c r="E13" s="24">
        <v>4646.3906799999995</v>
      </c>
      <c r="F13" s="24">
        <v>5463.0885499999995</v>
      </c>
      <c r="G13" s="24">
        <v>3679.62207</v>
      </c>
      <c r="H13" s="24">
        <v>5114.03804</v>
      </c>
      <c r="I13" s="24">
        <v>5232.995629999999</v>
      </c>
      <c r="J13" s="24">
        <v>6205.23935</v>
      </c>
      <c r="K13" s="24">
        <v>5104.729719999999</v>
      </c>
      <c r="L13" s="24">
        <v>4678.61522</v>
      </c>
      <c r="M13" s="24">
        <v>5682.79725</v>
      </c>
      <c r="N13" s="24">
        <v>6775.6286900000005</v>
      </c>
      <c r="O13" s="24">
        <v>7272.97346</v>
      </c>
      <c r="P13" s="12"/>
      <c r="Q13" s="12"/>
    </row>
    <row r="14" spans="1:17" ht="12.75">
      <c r="A14" s="4"/>
      <c r="B14" s="7" t="s">
        <v>5</v>
      </c>
      <c r="C14" s="24">
        <f t="shared" si="2"/>
        <v>1226.1301500000002</v>
      </c>
      <c r="D14" s="24">
        <v>114.52427</v>
      </c>
      <c r="E14" s="24">
        <v>101.49802000000001</v>
      </c>
      <c r="F14" s="24">
        <v>102.46759</v>
      </c>
      <c r="G14" s="24">
        <v>25.28938</v>
      </c>
      <c r="H14" s="24">
        <v>1.5258900000000002</v>
      </c>
      <c r="I14" s="24">
        <v>4.561109999999999</v>
      </c>
      <c r="J14" s="24">
        <v>80.54644</v>
      </c>
      <c r="K14" s="24">
        <v>259.10151</v>
      </c>
      <c r="L14" s="24">
        <v>197.46293</v>
      </c>
      <c r="M14" s="24">
        <v>124.42317999999999</v>
      </c>
      <c r="N14" s="24">
        <v>87.21849</v>
      </c>
      <c r="O14" s="24">
        <v>127.51133999999999</v>
      </c>
      <c r="P14" s="12"/>
      <c r="Q14" s="12"/>
    </row>
    <row r="15" spans="1:17" ht="12.75">
      <c r="A15" s="4"/>
      <c r="B15" s="7" t="s">
        <v>37</v>
      </c>
      <c r="C15" s="24">
        <f t="shared" si="2"/>
        <v>329.59602</v>
      </c>
      <c r="D15" s="24">
        <v>20.781290000000002</v>
      </c>
      <c r="E15" s="24">
        <v>38.59658</v>
      </c>
      <c r="F15" s="24">
        <v>41.105940000000004</v>
      </c>
      <c r="G15" s="24">
        <v>55.74552</v>
      </c>
      <c r="H15" s="24">
        <v>35.617</v>
      </c>
      <c r="I15" s="24">
        <v>43.22427</v>
      </c>
      <c r="J15" s="24">
        <v>20.23908</v>
      </c>
      <c r="K15" s="24">
        <v>10.0286</v>
      </c>
      <c r="L15" s="24">
        <v>0</v>
      </c>
      <c r="M15" s="24">
        <v>6.41921</v>
      </c>
      <c r="N15" s="24">
        <v>11.84326</v>
      </c>
      <c r="O15" s="24">
        <v>45.99527</v>
      </c>
      <c r="P15" s="12"/>
      <c r="Q15" s="12"/>
    </row>
    <row r="16" spans="1:17" ht="12.75">
      <c r="A16" s="4"/>
      <c r="B16" s="7" t="s">
        <v>4</v>
      </c>
      <c r="C16" s="24">
        <f t="shared" si="2"/>
        <v>15.409659999999997</v>
      </c>
      <c r="D16" s="24">
        <v>1.1476</v>
      </c>
      <c r="E16" s="24">
        <v>1.1867999999999999</v>
      </c>
      <c r="F16" s="24">
        <v>1.378</v>
      </c>
      <c r="G16" s="24">
        <v>1.22655</v>
      </c>
      <c r="H16" s="24">
        <v>1.24766</v>
      </c>
      <c r="I16" s="24">
        <v>1.4928299999999999</v>
      </c>
      <c r="J16" s="24">
        <v>1.2409000000000001</v>
      </c>
      <c r="K16" s="24">
        <v>1.3007</v>
      </c>
      <c r="L16" s="24">
        <v>1.2982</v>
      </c>
      <c r="M16" s="24">
        <v>1.3135999999999999</v>
      </c>
      <c r="N16" s="24">
        <v>1.3745</v>
      </c>
      <c r="O16" s="24">
        <v>1.2023199999999998</v>
      </c>
      <c r="P16" s="12"/>
      <c r="Q16" s="12"/>
    </row>
    <row r="17" spans="1:17" ht="12.75">
      <c r="A17" s="4"/>
      <c r="B17" s="7" t="s">
        <v>38</v>
      </c>
      <c r="C17" s="24">
        <f t="shared" si="2"/>
        <v>2146.357</v>
      </c>
      <c r="D17" s="24">
        <v>361.062</v>
      </c>
      <c r="E17" s="24">
        <v>361.062</v>
      </c>
      <c r="F17" s="24">
        <v>0.044</v>
      </c>
      <c r="G17" s="24">
        <v>0</v>
      </c>
      <c r="H17" s="24">
        <v>0</v>
      </c>
      <c r="I17" s="24">
        <v>661.947</v>
      </c>
      <c r="J17" s="24">
        <v>200.59</v>
      </c>
      <c r="K17" s="24">
        <v>200.59</v>
      </c>
      <c r="L17" s="24">
        <v>0</v>
      </c>
      <c r="M17" s="24">
        <v>120.354</v>
      </c>
      <c r="N17" s="24">
        <v>60.177</v>
      </c>
      <c r="O17" s="24">
        <v>180.531</v>
      </c>
      <c r="P17" s="12"/>
      <c r="Q17" s="12"/>
    </row>
    <row r="18" spans="1:17" ht="12.75">
      <c r="A18" s="4"/>
      <c r="B18" s="7" t="s">
        <v>36</v>
      </c>
      <c r="C18" s="24">
        <f t="shared" si="2"/>
        <v>158946.7661</v>
      </c>
      <c r="D18" s="24">
        <v>30609.082</v>
      </c>
      <c r="E18" s="24">
        <v>0.01</v>
      </c>
      <c r="F18" s="24">
        <v>12162.088099999999</v>
      </c>
      <c r="G18" s="24">
        <v>15451.3285</v>
      </c>
      <c r="H18" s="24">
        <v>0</v>
      </c>
      <c r="I18" s="24">
        <v>0</v>
      </c>
      <c r="J18" s="24">
        <v>21664.4635</v>
      </c>
      <c r="K18" s="24">
        <v>0</v>
      </c>
      <c r="L18" s="24">
        <v>20500</v>
      </c>
      <c r="M18" s="24">
        <v>6322.08</v>
      </c>
      <c r="N18" s="24">
        <v>678.711</v>
      </c>
      <c r="O18" s="24">
        <v>51559.003</v>
      </c>
      <c r="P18" s="12"/>
      <c r="Q18" s="12"/>
    </row>
    <row r="19" spans="1:17" ht="12.75">
      <c r="A19" s="4"/>
      <c r="B19" s="7" t="s">
        <v>2</v>
      </c>
      <c r="C19" s="24">
        <f t="shared" si="2"/>
        <v>8004.6435</v>
      </c>
      <c r="D19" s="24">
        <v>703.86148</v>
      </c>
      <c r="E19" s="24">
        <v>588.50165</v>
      </c>
      <c r="F19" s="24">
        <v>707.95085</v>
      </c>
      <c r="G19" s="24">
        <v>546.55459</v>
      </c>
      <c r="H19" s="24">
        <v>578.39916</v>
      </c>
      <c r="I19" s="24">
        <v>698.1624300000001</v>
      </c>
      <c r="J19" s="24">
        <v>925.31628</v>
      </c>
      <c r="K19" s="24">
        <v>875.30386</v>
      </c>
      <c r="L19" s="24">
        <v>746.18959</v>
      </c>
      <c r="M19" s="24">
        <v>651.5517</v>
      </c>
      <c r="N19" s="24">
        <v>530.05026</v>
      </c>
      <c r="O19" s="24">
        <v>452.80165</v>
      </c>
      <c r="P19" s="12"/>
      <c r="Q19" s="12"/>
    </row>
    <row r="20" spans="1:17" ht="12.75">
      <c r="A20" s="4"/>
      <c r="B20" s="7" t="s">
        <v>32</v>
      </c>
      <c r="C20" s="24">
        <f t="shared" si="2"/>
        <v>15562.43817</v>
      </c>
      <c r="D20" s="24">
        <v>1016.06251</v>
      </c>
      <c r="E20" s="24">
        <v>920.5114699999999</v>
      </c>
      <c r="F20" s="24">
        <v>1573.61593</v>
      </c>
      <c r="G20" s="24">
        <v>1178.1141200000002</v>
      </c>
      <c r="H20" s="24">
        <v>1835.2365300000001</v>
      </c>
      <c r="I20" s="24">
        <v>1804.53952</v>
      </c>
      <c r="J20" s="24">
        <v>1452.2718</v>
      </c>
      <c r="K20" s="24">
        <v>1053.3253200000001</v>
      </c>
      <c r="L20" s="24">
        <v>1117.32448</v>
      </c>
      <c r="M20" s="24">
        <v>1608.00569</v>
      </c>
      <c r="N20" s="24">
        <v>1229.6396200000001</v>
      </c>
      <c r="O20" s="24">
        <v>773.79118</v>
      </c>
      <c r="P20" s="12"/>
      <c r="Q20" s="12"/>
    </row>
    <row r="21" spans="1:17" ht="12.75">
      <c r="A21" s="4"/>
      <c r="B21" s="7" t="s">
        <v>48</v>
      </c>
      <c r="C21" s="24">
        <f t="shared" si="2"/>
        <v>2085.13434</v>
      </c>
      <c r="D21" s="24">
        <v>188.34395</v>
      </c>
      <c r="E21" s="24">
        <v>137.30991</v>
      </c>
      <c r="F21" s="24">
        <v>181.10289</v>
      </c>
      <c r="G21" s="24">
        <v>219.40653</v>
      </c>
      <c r="H21" s="24">
        <v>224.02713</v>
      </c>
      <c r="I21" s="24">
        <v>186.15037</v>
      </c>
      <c r="J21" s="24">
        <v>192.50016</v>
      </c>
      <c r="K21" s="24">
        <v>157.78703</v>
      </c>
      <c r="L21" s="24">
        <v>156.86687</v>
      </c>
      <c r="M21" s="24">
        <v>155.06641</v>
      </c>
      <c r="N21" s="24">
        <v>168.97975</v>
      </c>
      <c r="O21" s="24">
        <v>117.59334</v>
      </c>
      <c r="P21" s="12"/>
      <c r="Q21" s="12"/>
    </row>
    <row r="22" spans="1:17" ht="12.75">
      <c r="A22" s="4"/>
      <c r="B22" s="7" t="s">
        <v>53</v>
      </c>
      <c r="C22" s="24">
        <f t="shared" si="2"/>
        <v>456.95300000000003</v>
      </c>
      <c r="D22" s="24">
        <v>0</v>
      </c>
      <c r="E22" s="24">
        <v>37.3038</v>
      </c>
      <c r="F22" s="24">
        <v>24.25</v>
      </c>
      <c r="G22" s="24">
        <v>12.19</v>
      </c>
      <c r="H22" s="24">
        <v>12.06</v>
      </c>
      <c r="I22" s="24">
        <v>23.9252</v>
      </c>
      <c r="J22" s="24">
        <v>0</v>
      </c>
      <c r="K22" s="24">
        <v>54.148</v>
      </c>
      <c r="L22" s="24">
        <v>41.958</v>
      </c>
      <c r="M22" s="24">
        <v>97.902</v>
      </c>
      <c r="N22" s="24">
        <v>41.958</v>
      </c>
      <c r="O22" s="24">
        <v>111.258</v>
      </c>
      <c r="P22" s="12"/>
      <c r="Q22" s="12"/>
    </row>
    <row r="23" spans="1:17" ht="12.75">
      <c r="A23" s="4"/>
      <c r="B23" s="7" t="s">
        <v>44</v>
      </c>
      <c r="C23" s="24">
        <f t="shared" si="2"/>
        <v>0.011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0.011</v>
      </c>
      <c r="P23" s="12"/>
      <c r="Q23" s="12"/>
    </row>
    <row r="24" spans="1:17" ht="12.75">
      <c r="A24" s="4"/>
      <c r="B24" s="7" t="s">
        <v>50</v>
      </c>
      <c r="C24" s="24">
        <f t="shared" si="2"/>
        <v>28.10466</v>
      </c>
      <c r="D24" s="24">
        <v>17.279400000000003</v>
      </c>
      <c r="E24" s="24">
        <v>1.3025499999999999</v>
      </c>
      <c r="F24" s="24">
        <v>1.21552</v>
      </c>
      <c r="G24" s="24">
        <v>0.0992</v>
      </c>
      <c r="H24" s="24">
        <v>1.063</v>
      </c>
      <c r="I24" s="24">
        <v>0.80162</v>
      </c>
      <c r="J24" s="24">
        <v>0.63235</v>
      </c>
      <c r="K24" s="24">
        <v>0.88832</v>
      </c>
      <c r="L24" s="24">
        <v>1.1905</v>
      </c>
      <c r="M24" s="24">
        <v>0.313</v>
      </c>
      <c r="N24" s="24">
        <v>0.9743999999999999</v>
      </c>
      <c r="O24" s="24">
        <v>2.3448</v>
      </c>
      <c r="P24" s="12"/>
      <c r="Q24" s="12"/>
    </row>
    <row r="25" spans="1:17" ht="12.75">
      <c r="A25" s="4"/>
      <c r="B25" s="7" t="s">
        <v>3</v>
      </c>
      <c r="C25" s="24">
        <f t="shared" si="2"/>
        <v>28.915840000000006</v>
      </c>
      <c r="D25" s="24">
        <v>0</v>
      </c>
      <c r="E25" s="24">
        <v>0.20901</v>
      </c>
      <c r="F25" s="24">
        <v>0.41912</v>
      </c>
      <c r="G25" s="24">
        <v>2.3777</v>
      </c>
      <c r="H25" s="24">
        <v>15.95116</v>
      </c>
      <c r="I25" s="24">
        <v>0.102</v>
      </c>
      <c r="J25" s="24">
        <v>1.0453</v>
      </c>
      <c r="K25" s="24">
        <v>0.60011</v>
      </c>
      <c r="L25" s="24">
        <v>7.2317</v>
      </c>
      <c r="M25" s="24">
        <v>0</v>
      </c>
      <c r="N25" s="24">
        <v>0.80045</v>
      </c>
      <c r="O25" s="24">
        <v>0.17929</v>
      </c>
      <c r="P25" s="12"/>
      <c r="Q25" s="12"/>
    </row>
    <row r="26" spans="1:17" ht="12.75">
      <c r="A26" s="4"/>
      <c r="B26" s="7" t="s">
        <v>41</v>
      </c>
      <c r="C26" s="24">
        <f t="shared" si="2"/>
        <v>395.25794</v>
      </c>
      <c r="D26" s="24">
        <v>17.1047</v>
      </c>
      <c r="E26" s="24">
        <v>54.15393</v>
      </c>
      <c r="F26" s="24">
        <v>56.52172</v>
      </c>
      <c r="G26" s="24">
        <v>26.62523</v>
      </c>
      <c r="H26" s="24">
        <v>46.5612</v>
      </c>
      <c r="I26" s="24">
        <v>18.76839</v>
      </c>
      <c r="J26" s="24">
        <v>32.954699999999995</v>
      </c>
      <c r="K26" s="24">
        <v>32.35805</v>
      </c>
      <c r="L26" s="24">
        <v>37.74969</v>
      </c>
      <c r="M26" s="24">
        <v>24.17809</v>
      </c>
      <c r="N26" s="24">
        <v>18.32351</v>
      </c>
      <c r="O26" s="24">
        <v>29.95873</v>
      </c>
      <c r="P26" s="12"/>
      <c r="Q26" s="12"/>
    </row>
    <row r="27" spans="1:17" ht="12.75">
      <c r="A27" s="4"/>
      <c r="B27" s="7" t="s">
        <v>51</v>
      </c>
      <c r="C27" s="24">
        <f t="shared" si="2"/>
        <v>1080.13389</v>
      </c>
      <c r="D27" s="24">
        <v>48.70293</v>
      </c>
      <c r="E27" s="24">
        <v>78.75802</v>
      </c>
      <c r="F27" s="24">
        <v>84.74273</v>
      </c>
      <c r="G27" s="24">
        <v>72.79622</v>
      </c>
      <c r="H27" s="24">
        <v>86.23835000000001</v>
      </c>
      <c r="I27" s="24">
        <v>89.57879</v>
      </c>
      <c r="J27" s="24">
        <v>109.33558000000001</v>
      </c>
      <c r="K27" s="24">
        <v>86.30194</v>
      </c>
      <c r="L27" s="24">
        <v>122.05414999999999</v>
      </c>
      <c r="M27" s="24">
        <v>105.22247999999999</v>
      </c>
      <c r="N27" s="24">
        <v>113.0638</v>
      </c>
      <c r="O27" s="24">
        <v>83.3389</v>
      </c>
      <c r="P27" s="12"/>
      <c r="Q27" s="12"/>
    </row>
    <row r="28" spans="1:17" ht="12.75">
      <c r="A28" s="4"/>
      <c r="B28" s="7" t="s">
        <v>54</v>
      </c>
      <c r="C28" s="24">
        <f t="shared" si="2"/>
        <v>0.002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0.0005</v>
      </c>
      <c r="M28" s="24">
        <v>0</v>
      </c>
      <c r="N28" s="24">
        <v>0</v>
      </c>
      <c r="O28" s="24">
        <v>0.0015</v>
      </c>
      <c r="P28" s="12"/>
      <c r="Q28" s="12"/>
    </row>
    <row r="29" spans="1:17" ht="12.75">
      <c r="A29" s="4"/>
      <c r="B29" s="7" t="s">
        <v>34</v>
      </c>
      <c r="C29" s="24">
        <f t="shared" si="2"/>
        <v>10809.214280000002</v>
      </c>
      <c r="D29" s="24">
        <v>409.97968</v>
      </c>
      <c r="E29" s="24">
        <v>754.2574599999999</v>
      </c>
      <c r="F29" s="24">
        <v>957.74503</v>
      </c>
      <c r="G29" s="24">
        <v>638.70228</v>
      </c>
      <c r="H29" s="24">
        <v>1222.68584</v>
      </c>
      <c r="I29" s="24">
        <v>1063.02256</v>
      </c>
      <c r="J29" s="24">
        <v>1151.79737</v>
      </c>
      <c r="K29" s="24">
        <v>1294.85804</v>
      </c>
      <c r="L29" s="24">
        <v>948.11689</v>
      </c>
      <c r="M29" s="24">
        <v>960.87009</v>
      </c>
      <c r="N29" s="24">
        <v>882.30335</v>
      </c>
      <c r="O29" s="24">
        <v>524.87569</v>
      </c>
      <c r="P29" s="12"/>
      <c r="Q29" s="12"/>
    </row>
    <row r="30" spans="1:17" ht="12.75">
      <c r="A30" s="4"/>
      <c r="B30" s="7" t="s">
        <v>52</v>
      </c>
      <c r="C30" s="24">
        <f t="shared" si="2"/>
        <v>116.33804</v>
      </c>
      <c r="D30" s="24">
        <v>32.1375</v>
      </c>
      <c r="E30" s="24">
        <v>1.58686</v>
      </c>
      <c r="F30" s="24">
        <v>3.02574</v>
      </c>
      <c r="G30" s="24">
        <v>11.4802</v>
      </c>
      <c r="H30" s="24">
        <v>0.79464</v>
      </c>
      <c r="I30" s="24">
        <v>4.73934</v>
      </c>
      <c r="J30" s="24">
        <v>20.48968</v>
      </c>
      <c r="K30" s="24">
        <v>0.21</v>
      </c>
      <c r="L30" s="24">
        <v>17.11817</v>
      </c>
      <c r="M30" s="24">
        <v>4.0275</v>
      </c>
      <c r="N30" s="24">
        <v>0.8199099999999999</v>
      </c>
      <c r="O30" s="24">
        <v>19.9085</v>
      </c>
      <c r="P30" s="12"/>
      <c r="Q30" s="12"/>
    </row>
    <row r="31" spans="1:17" ht="12.75">
      <c r="A31" s="4"/>
      <c r="B31" s="7" t="s">
        <v>13</v>
      </c>
      <c r="C31" s="24">
        <f t="shared" si="2"/>
        <v>63998.24304000001</v>
      </c>
      <c r="D31" s="24">
        <v>2272.7179100000003</v>
      </c>
      <c r="E31" s="24">
        <v>11396.6841</v>
      </c>
      <c r="F31" s="24">
        <v>4509.756240000001</v>
      </c>
      <c r="G31" s="24">
        <v>4251.816400000001</v>
      </c>
      <c r="H31" s="24">
        <v>2963.76314</v>
      </c>
      <c r="I31" s="24">
        <v>2454.10978</v>
      </c>
      <c r="J31" s="24">
        <v>4717.918570000001</v>
      </c>
      <c r="K31" s="24">
        <v>5744.527410000001</v>
      </c>
      <c r="L31" s="24">
        <v>8502.54593</v>
      </c>
      <c r="M31" s="24">
        <v>12626.065</v>
      </c>
      <c r="N31" s="24">
        <v>2020.7735</v>
      </c>
      <c r="O31" s="24">
        <v>2537.56506</v>
      </c>
      <c r="P31" s="12"/>
      <c r="Q31" s="12"/>
    </row>
    <row r="32" spans="1:17" ht="12.75">
      <c r="A32" s="4"/>
      <c r="B32" s="7"/>
      <c r="C32" s="24"/>
      <c r="D32" s="2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2"/>
      <c r="Q32" s="12"/>
    </row>
    <row r="33" spans="1:17" ht="12.75">
      <c r="A33" s="4"/>
      <c r="B33" s="16" t="s">
        <v>39</v>
      </c>
      <c r="C33" s="3">
        <f>SUM(D33:O33)</f>
        <v>56897.962320000006</v>
      </c>
      <c r="D33" s="3">
        <f aca="true" t="shared" si="3" ref="D33:O33">SUM(D34:D44)</f>
        <v>4886.458930000001</v>
      </c>
      <c r="E33" s="3">
        <f t="shared" si="3"/>
        <v>4245.559270000001</v>
      </c>
      <c r="F33" s="3">
        <f t="shared" si="3"/>
        <v>4924.86083</v>
      </c>
      <c r="G33" s="3">
        <f t="shared" si="3"/>
        <v>3979.0928900000004</v>
      </c>
      <c r="H33" s="3">
        <f t="shared" si="3"/>
        <v>4612.21282</v>
      </c>
      <c r="I33" s="3">
        <f t="shared" si="3"/>
        <v>4753.35984</v>
      </c>
      <c r="J33" s="3">
        <f t="shared" si="3"/>
        <v>4500.54288</v>
      </c>
      <c r="K33" s="3">
        <f t="shared" si="3"/>
        <v>4672.58463</v>
      </c>
      <c r="L33" s="3">
        <f t="shared" si="3"/>
        <v>5165.69449</v>
      </c>
      <c r="M33" s="3">
        <f t="shared" si="3"/>
        <v>5341.57653</v>
      </c>
      <c r="N33" s="3">
        <f t="shared" si="3"/>
        <v>4870.502109999999</v>
      </c>
      <c r="O33" s="3">
        <f t="shared" si="3"/>
        <v>4945.5171</v>
      </c>
      <c r="P33" s="12"/>
      <c r="Q33" s="12"/>
    </row>
    <row r="34" spans="1:17" ht="12.75">
      <c r="A34" s="4"/>
      <c r="B34" s="7" t="s">
        <v>35</v>
      </c>
      <c r="C34" s="24">
        <f>SUM(D34:O34)</f>
        <v>2282.9147</v>
      </c>
      <c r="D34" s="24">
        <v>248.9872</v>
      </c>
      <c r="E34" s="24">
        <v>351.79470000000003</v>
      </c>
      <c r="F34" s="24">
        <v>327.3447</v>
      </c>
      <c r="G34" s="24">
        <v>19.1125</v>
      </c>
      <c r="H34" s="24">
        <v>118.435</v>
      </c>
      <c r="I34" s="24">
        <v>197.791</v>
      </c>
      <c r="J34" s="24">
        <v>121.975</v>
      </c>
      <c r="K34" s="24">
        <v>0</v>
      </c>
      <c r="L34" s="24">
        <v>38.433</v>
      </c>
      <c r="M34" s="24">
        <v>114.40010000000001</v>
      </c>
      <c r="N34" s="24">
        <v>267.881</v>
      </c>
      <c r="O34" s="24">
        <v>476.7605</v>
      </c>
      <c r="P34" s="12"/>
      <c r="Q34" s="12"/>
    </row>
    <row r="35" spans="1:17" ht="12.75">
      <c r="A35" s="4"/>
      <c r="B35" s="7" t="s">
        <v>1</v>
      </c>
      <c r="C35" s="24">
        <f>SUM(D35:O35)</f>
        <v>25976.09436</v>
      </c>
      <c r="D35" s="24">
        <v>2046.8868</v>
      </c>
      <c r="E35" s="24">
        <v>1755.2303100000001</v>
      </c>
      <c r="F35" s="24">
        <v>2177.7831499999998</v>
      </c>
      <c r="G35" s="24">
        <v>1979.97416</v>
      </c>
      <c r="H35" s="24">
        <v>2316.66146</v>
      </c>
      <c r="I35" s="24">
        <v>2320.0644500000003</v>
      </c>
      <c r="J35" s="24">
        <v>2143.06091</v>
      </c>
      <c r="K35" s="24">
        <v>2287.51441</v>
      </c>
      <c r="L35" s="24">
        <v>2153.10976</v>
      </c>
      <c r="M35" s="24">
        <v>2156.48689</v>
      </c>
      <c r="N35" s="24">
        <v>2263.1664</v>
      </c>
      <c r="O35" s="24">
        <v>2376.1556600000004</v>
      </c>
      <c r="P35" s="12"/>
      <c r="Q35" s="12"/>
    </row>
    <row r="36" spans="1:17" ht="12.75">
      <c r="A36" s="4"/>
      <c r="B36" s="7" t="s">
        <v>5</v>
      </c>
      <c r="C36" s="24">
        <f aca="true" t="shared" si="4" ref="C36:C44">SUM(D36:O36)</f>
        <v>12.835830000000001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10.0737</v>
      </c>
      <c r="K36" s="24">
        <v>0</v>
      </c>
      <c r="L36" s="24">
        <v>1.0342</v>
      </c>
      <c r="M36" s="24">
        <v>1.72793</v>
      </c>
      <c r="N36" s="24">
        <v>0</v>
      </c>
      <c r="O36" s="24">
        <v>0</v>
      </c>
      <c r="P36" s="12"/>
      <c r="Q36" s="12"/>
    </row>
    <row r="37" spans="1:17" ht="12.75">
      <c r="A37" s="4"/>
      <c r="B37" s="7" t="s">
        <v>37</v>
      </c>
      <c r="C37" s="24">
        <f t="shared" si="4"/>
        <v>422.72797</v>
      </c>
      <c r="D37" s="24">
        <v>0</v>
      </c>
      <c r="E37" s="24">
        <v>0</v>
      </c>
      <c r="F37" s="24">
        <v>0</v>
      </c>
      <c r="G37" s="24">
        <v>48.114</v>
      </c>
      <c r="H37" s="24">
        <v>201.22639</v>
      </c>
      <c r="I37" s="24">
        <v>121.63122</v>
      </c>
      <c r="J37" s="24">
        <v>0</v>
      </c>
      <c r="K37" s="24">
        <v>0</v>
      </c>
      <c r="L37" s="24">
        <v>51.75636</v>
      </c>
      <c r="M37" s="24">
        <v>0</v>
      </c>
      <c r="N37" s="24">
        <v>0</v>
      </c>
      <c r="O37" s="24">
        <v>0</v>
      </c>
      <c r="P37" s="12"/>
      <c r="Q37" s="12"/>
    </row>
    <row r="38" spans="1:17" ht="12.75">
      <c r="A38" s="4"/>
      <c r="B38" s="7" t="s">
        <v>38</v>
      </c>
      <c r="C38" s="24">
        <f t="shared" si="4"/>
        <v>12814.28688</v>
      </c>
      <c r="D38" s="24">
        <v>1120.0048000000002</v>
      </c>
      <c r="E38" s="24">
        <v>1284.2042</v>
      </c>
      <c r="F38" s="24">
        <v>1280.79744</v>
      </c>
      <c r="G38" s="24">
        <v>1186.0186999999999</v>
      </c>
      <c r="H38" s="24">
        <v>818.5059</v>
      </c>
      <c r="I38" s="24">
        <v>1031.04294</v>
      </c>
      <c r="J38" s="24">
        <v>1082.937</v>
      </c>
      <c r="K38" s="24">
        <v>1214.9036999999998</v>
      </c>
      <c r="L38" s="24">
        <v>1480.2166000000002</v>
      </c>
      <c r="M38" s="24">
        <v>1434.6456</v>
      </c>
      <c r="N38" s="24">
        <v>526.7794</v>
      </c>
      <c r="O38" s="24">
        <v>354.2306</v>
      </c>
      <c r="P38" s="12"/>
      <c r="Q38" s="12"/>
    </row>
    <row r="39" spans="1:17" ht="12.75">
      <c r="A39" s="4"/>
      <c r="B39" s="7" t="s">
        <v>46</v>
      </c>
      <c r="C39" s="24">
        <f t="shared" si="4"/>
        <v>71.979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22.298</v>
      </c>
      <c r="J39" s="24">
        <v>0</v>
      </c>
      <c r="K39" s="24">
        <v>0</v>
      </c>
      <c r="L39" s="24">
        <v>49.681</v>
      </c>
      <c r="M39" s="24">
        <v>0</v>
      </c>
      <c r="N39" s="24">
        <v>0</v>
      </c>
      <c r="O39" s="24">
        <v>0</v>
      </c>
      <c r="P39" s="12"/>
      <c r="Q39" s="12"/>
    </row>
    <row r="40" spans="1:17" ht="12.75">
      <c r="A40" s="4"/>
      <c r="B40" s="7" t="s">
        <v>48</v>
      </c>
      <c r="C40" s="24">
        <f t="shared" si="4"/>
        <v>14.63132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14.63132</v>
      </c>
      <c r="M40" s="24">
        <v>0</v>
      </c>
      <c r="N40" s="24">
        <v>0</v>
      </c>
      <c r="O40" s="24">
        <v>0</v>
      </c>
      <c r="P40" s="12"/>
      <c r="Q40" s="12"/>
    </row>
    <row r="41" spans="1:17" ht="12.75">
      <c r="A41" s="4"/>
      <c r="B41" s="7" t="s">
        <v>53</v>
      </c>
      <c r="C41" s="24">
        <f t="shared" si="4"/>
        <v>1082.4496000000001</v>
      </c>
      <c r="D41" s="24">
        <v>75.80160000000001</v>
      </c>
      <c r="E41" s="24">
        <v>37.900800000000004</v>
      </c>
      <c r="F41" s="24">
        <v>76.85119999999999</v>
      </c>
      <c r="G41" s="24">
        <v>113.7024</v>
      </c>
      <c r="H41" s="24">
        <v>75.80160000000001</v>
      </c>
      <c r="I41" s="24">
        <v>75.80160000000001</v>
      </c>
      <c r="J41" s="24">
        <v>75.80160000000001</v>
      </c>
      <c r="K41" s="24">
        <v>75.8012</v>
      </c>
      <c r="L41" s="24">
        <v>113.7024</v>
      </c>
      <c r="M41" s="24">
        <v>113.7024</v>
      </c>
      <c r="N41" s="24">
        <v>170.55360000000002</v>
      </c>
      <c r="O41" s="24">
        <v>77.0292</v>
      </c>
      <c r="P41" s="12"/>
      <c r="Q41" s="12"/>
    </row>
    <row r="42" spans="1:17" ht="12.75">
      <c r="A42" s="4"/>
      <c r="B42" s="7" t="s">
        <v>34</v>
      </c>
      <c r="C42" s="24">
        <f t="shared" si="4"/>
        <v>136.44091</v>
      </c>
      <c r="D42" s="24">
        <v>0</v>
      </c>
      <c r="E42" s="24">
        <v>0</v>
      </c>
      <c r="F42" s="24">
        <v>0</v>
      </c>
      <c r="G42" s="24">
        <v>0</v>
      </c>
      <c r="H42" s="24">
        <v>16.84355</v>
      </c>
      <c r="I42" s="24">
        <v>40.132</v>
      </c>
      <c r="J42" s="24">
        <v>0</v>
      </c>
      <c r="K42" s="24">
        <v>0</v>
      </c>
      <c r="L42" s="24">
        <v>0</v>
      </c>
      <c r="M42" s="24">
        <v>60.436</v>
      </c>
      <c r="N42" s="24">
        <v>0</v>
      </c>
      <c r="O42" s="24">
        <v>19.02936</v>
      </c>
      <c r="P42" s="12"/>
      <c r="Q42" s="12"/>
    </row>
    <row r="43" spans="1:17" ht="12.75">
      <c r="A43" s="4"/>
      <c r="B43" s="7" t="s">
        <v>52</v>
      </c>
      <c r="C43" s="24">
        <f t="shared" si="4"/>
        <v>78.17038</v>
      </c>
      <c r="D43" s="24">
        <v>0</v>
      </c>
      <c r="E43" s="24">
        <v>0</v>
      </c>
      <c r="F43" s="24">
        <v>30.810509999999997</v>
      </c>
      <c r="G43" s="24">
        <v>17.4</v>
      </c>
      <c r="H43" s="24">
        <v>12.55987</v>
      </c>
      <c r="I43" s="24">
        <v>17.4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12"/>
      <c r="Q43" s="12"/>
    </row>
    <row r="44" spans="1:17" ht="12.75">
      <c r="A44" s="4"/>
      <c r="B44" s="7" t="s">
        <v>13</v>
      </c>
      <c r="C44" s="24">
        <f t="shared" si="4"/>
        <v>14005.431369999998</v>
      </c>
      <c r="D44" s="24">
        <v>1394.77853</v>
      </c>
      <c r="E44" s="24">
        <v>816.42926</v>
      </c>
      <c r="F44" s="24">
        <v>1031.2738299999999</v>
      </c>
      <c r="G44" s="24">
        <v>614.77113</v>
      </c>
      <c r="H44" s="24">
        <v>1052.17905</v>
      </c>
      <c r="I44" s="24">
        <v>927.19863</v>
      </c>
      <c r="J44" s="24">
        <v>1066.6946699999999</v>
      </c>
      <c r="K44" s="24">
        <v>1094.36532</v>
      </c>
      <c r="L44" s="24">
        <v>1263.12985</v>
      </c>
      <c r="M44" s="24">
        <v>1460.1776100000002</v>
      </c>
      <c r="N44" s="24">
        <v>1642.12171</v>
      </c>
      <c r="O44" s="24">
        <v>1642.31178</v>
      </c>
      <c r="P44" s="12"/>
      <c r="Q44" s="12"/>
    </row>
    <row r="45" spans="1:17" ht="12.75">
      <c r="A45" s="4"/>
      <c r="B45" s="8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2"/>
      <c r="Q45" s="12"/>
    </row>
    <row r="46" spans="1:17" ht="12.75">
      <c r="A46" s="4"/>
      <c r="B46" s="16" t="s">
        <v>40</v>
      </c>
      <c r="C46" s="3">
        <f>SUM(D46:O46)</f>
        <v>7636.25686</v>
      </c>
      <c r="D46" s="3">
        <f aca="true" t="shared" si="5" ref="D46:O46">SUM(D47:D53)</f>
        <v>532.14391</v>
      </c>
      <c r="E46" s="3">
        <f t="shared" si="5"/>
        <v>519.43678</v>
      </c>
      <c r="F46" s="3">
        <f t="shared" si="5"/>
        <v>938.5121</v>
      </c>
      <c r="G46" s="3">
        <f t="shared" si="5"/>
        <v>881.59845</v>
      </c>
      <c r="H46" s="3">
        <f t="shared" si="5"/>
        <v>818.6575300000001</v>
      </c>
      <c r="I46" s="3">
        <f t="shared" si="5"/>
        <v>883.37645</v>
      </c>
      <c r="J46" s="3">
        <f t="shared" si="5"/>
        <v>1080.77719</v>
      </c>
      <c r="K46" s="3">
        <f t="shared" si="5"/>
        <v>897.5926600000001</v>
      </c>
      <c r="L46" s="3">
        <f t="shared" si="5"/>
        <v>243.74253</v>
      </c>
      <c r="M46" s="3">
        <f t="shared" si="5"/>
        <v>128.37386</v>
      </c>
      <c r="N46" s="3">
        <f t="shared" si="5"/>
        <v>216.05786999999998</v>
      </c>
      <c r="O46" s="3">
        <f t="shared" si="5"/>
        <v>495.98753</v>
      </c>
      <c r="P46" s="12"/>
      <c r="Q46" s="12"/>
    </row>
    <row r="47" spans="1:17" ht="12.75">
      <c r="A47" s="4"/>
      <c r="B47" s="7" t="s">
        <v>35</v>
      </c>
      <c r="C47" s="24">
        <f>SUM(D47:O47)</f>
        <v>6246.386659999998</v>
      </c>
      <c r="D47" s="24">
        <v>465.6472</v>
      </c>
      <c r="E47" s="24">
        <v>479.66134999999997</v>
      </c>
      <c r="F47" s="24">
        <v>747.87726</v>
      </c>
      <c r="G47" s="24">
        <v>787.2515</v>
      </c>
      <c r="H47" s="24">
        <v>595.66812</v>
      </c>
      <c r="I47" s="24">
        <v>710.55304</v>
      </c>
      <c r="J47" s="24">
        <v>992.04912</v>
      </c>
      <c r="K47" s="24">
        <v>753.88255</v>
      </c>
      <c r="L47" s="24">
        <v>174.77844</v>
      </c>
      <c r="M47" s="24">
        <v>57.43474</v>
      </c>
      <c r="N47" s="24">
        <v>170.21236</v>
      </c>
      <c r="O47" s="24">
        <v>311.37098</v>
      </c>
      <c r="P47" s="12"/>
      <c r="Q47" s="12"/>
    </row>
    <row r="48" spans="1:17" ht="12.75">
      <c r="A48" s="4"/>
      <c r="B48" s="7" t="s">
        <v>1</v>
      </c>
      <c r="C48" s="24">
        <f>SUM(D48:O48)</f>
        <v>74.2992</v>
      </c>
      <c r="D48" s="24">
        <v>0</v>
      </c>
      <c r="E48" s="24">
        <v>0</v>
      </c>
      <c r="F48" s="24">
        <v>0</v>
      </c>
      <c r="G48" s="24">
        <v>0</v>
      </c>
      <c r="H48" s="24">
        <v>49.5328</v>
      </c>
      <c r="I48" s="24">
        <v>24.7664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12"/>
      <c r="Q48" s="12"/>
    </row>
    <row r="49" spans="1:17" ht="12.75">
      <c r="A49" s="4"/>
      <c r="B49" s="7" t="s">
        <v>32</v>
      </c>
      <c r="C49" s="24">
        <f>SUM(D49:O49)</f>
        <v>37.95434</v>
      </c>
      <c r="D49" s="24">
        <v>0</v>
      </c>
      <c r="E49" s="24">
        <v>0</v>
      </c>
      <c r="F49" s="24">
        <v>18.18452</v>
      </c>
      <c r="G49" s="24">
        <v>0</v>
      </c>
      <c r="H49" s="24">
        <v>0</v>
      </c>
      <c r="I49" s="24">
        <v>0</v>
      </c>
      <c r="J49" s="24">
        <v>0</v>
      </c>
      <c r="K49" s="24">
        <v>19.76982</v>
      </c>
      <c r="L49" s="24">
        <v>0</v>
      </c>
      <c r="M49" s="24">
        <v>0</v>
      </c>
      <c r="N49" s="24">
        <v>0</v>
      </c>
      <c r="O49" s="24">
        <v>0</v>
      </c>
      <c r="P49" s="12"/>
      <c r="Q49" s="12"/>
    </row>
    <row r="50" spans="1:17" ht="12.75">
      <c r="A50" s="4"/>
      <c r="B50" s="7" t="s">
        <v>33</v>
      </c>
      <c r="C50" s="24">
        <f>SUM(D50:O50)</f>
        <v>134.4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19.2</v>
      </c>
      <c r="L50" s="24">
        <v>19.2</v>
      </c>
      <c r="M50" s="24">
        <v>19.2</v>
      </c>
      <c r="N50" s="24">
        <v>19.2</v>
      </c>
      <c r="O50" s="24">
        <v>57.6</v>
      </c>
      <c r="P50" s="12"/>
      <c r="Q50" s="12"/>
    </row>
    <row r="51" spans="1:17" ht="12.75">
      <c r="A51" s="4"/>
      <c r="B51" s="7" t="s">
        <v>51</v>
      </c>
      <c r="C51" s="24">
        <f>SUM(D51:O51)</f>
        <v>73.8384</v>
      </c>
      <c r="D51" s="24">
        <v>6.98392</v>
      </c>
      <c r="E51" s="24">
        <v>2.11298</v>
      </c>
      <c r="F51" s="24">
        <v>5.35082</v>
      </c>
      <c r="G51" s="24">
        <v>7.41665</v>
      </c>
      <c r="H51" s="24">
        <v>4.46871</v>
      </c>
      <c r="I51" s="24">
        <v>10.20241</v>
      </c>
      <c r="J51" s="24">
        <v>6.06807</v>
      </c>
      <c r="K51" s="24">
        <v>6.66209</v>
      </c>
      <c r="L51" s="24">
        <v>5.6275900000000005</v>
      </c>
      <c r="M51" s="24">
        <v>2.33512</v>
      </c>
      <c r="N51" s="24">
        <v>7.68329</v>
      </c>
      <c r="O51" s="24">
        <v>8.92675</v>
      </c>
      <c r="P51" s="12"/>
      <c r="Q51" s="12"/>
    </row>
    <row r="52" spans="1:17" ht="12.75">
      <c r="A52" s="4"/>
      <c r="B52" s="7" t="s">
        <v>34</v>
      </c>
      <c r="C52" s="24">
        <f>SUM(D52:O52)</f>
        <v>729.1070000000002</v>
      </c>
      <c r="D52" s="24">
        <v>37.757</v>
      </c>
      <c r="E52" s="24">
        <v>0</v>
      </c>
      <c r="F52" s="24">
        <v>146.649</v>
      </c>
      <c r="G52" s="24">
        <v>57.416</v>
      </c>
      <c r="H52" s="24">
        <v>130.845</v>
      </c>
      <c r="I52" s="24">
        <v>133.307</v>
      </c>
      <c r="J52" s="24">
        <v>37.724</v>
      </c>
      <c r="K52" s="24">
        <v>79.826</v>
      </c>
      <c r="L52" s="24">
        <v>43.86</v>
      </c>
      <c r="M52" s="24">
        <v>26.552</v>
      </c>
      <c r="N52" s="24">
        <v>18</v>
      </c>
      <c r="O52" s="24">
        <v>17.171</v>
      </c>
      <c r="P52" s="12"/>
      <c r="Q52" s="12"/>
    </row>
    <row r="53" spans="1:17" ht="12.75">
      <c r="A53" s="4"/>
      <c r="B53" s="7" t="s">
        <v>13</v>
      </c>
      <c r="C53" s="24">
        <f>SUM(D53:O53)</f>
        <v>340.27126</v>
      </c>
      <c r="D53" s="24">
        <v>21.75579</v>
      </c>
      <c r="E53" s="24">
        <v>37.66245</v>
      </c>
      <c r="F53" s="24">
        <v>20.4505</v>
      </c>
      <c r="G53" s="24">
        <v>29.5143</v>
      </c>
      <c r="H53" s="24">
        <v>38.142900000000004</v>
      </c>
      <c r="I53" s="24">
        <v>4.5476</v>
      </c>
      <c r="J53" s="24">
        <v>44.936</v>
      </c>
      <c r="K53" s="24">
        <v>18.252200000000002</v>
      </c>
      <c r="L53" s="24">
        <v>0.2765</v>
      </c>
      <c r="M53" s="24">
        <v>22.852</v>
      </c>
      <c r="N53" s="24">
        <v>0.9622200000000001</v>
      </c>
      <c r="O53" s="24">
        <v>100.9188</v>
      </c>
      <c r="P53" s="12"/>
      <c r="Q53" s="12"/>
    </row>
    <row r="54" spans="1:17" ht="12.75">
      <c r="A54" s="4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2"/>
      <c r="Q54" s="12"/>
    </row>
    <row r="55" spans="1:17" ht="12.75">
      <c r="A55" s="18"/>
      <c r="B55" s="16" t="s">
        <v>43</v>
      </c>
      <c r="C55" s="3">
        <f>SUM(D55:O55)</f>
        <v>787710.4842300001</v>
      </c>
      <c r="D55" s="3">
        <f aca="true" t="shared" si="6" ref="D55:O55">+D57+D78+D96+D112</f>
        <v>66305.40934</v>
      </c>
      <c r="E55" s="3">
        <f t="shared" si="6"/>
        <v>82622.80171999999</v>
      </c>
      <c r="F55" s="3">
        <f t="shared" si="6"/>
        <v>93115.68019</v>
      </c>
      <c r="G55" s="3">
        <f t="shared" si="6"/>
        <v>72144.82336000001</v>
      </c>
      <c r="H55" s="3">
        <f t="shared" si="6"/>
        <v>59251.31454000001</v>
      </c>
      <c r="I55" s="3">
        <f t="shared" si="6"/>
        <v>55248.61141</v>
      </c>
      <c r="J55" s="3">
        <f t="shared" si="6"/>
        <v>57307.67831</v>
      </c>
      <c r="K55" s="3">
        <f t="shared" si="6"/>
        <v>58564.66682</v>
      </c>
      <c r="L55" s="3">
        <f t="shared" si="6"/>
        <v>54689.31956</v>
      </c>
      <c r="M55" s="3">
        <f t="shared" si="6"/>
        <v>64766.84865999999</v>
      </c>
      <c r="N55" s="3">
        <f t="shared" si="6"/>
        <v>61562.05157</v>
      </c>
      <c r="O55" s="3">
        <f t="shared" si="6"/>
        <v>62131.27875</v>
      </c>
      <c r="P55" s="12"/>
      <c r="Q55" s="12"/>
    </row>
    <row r="56" spans="1:17" ht="12.75">
      <c r="A56" s="18"/>
      <c r="B56" s="7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17"/>
      <c r="N56" s="17"/>
      <c r="O56" s="17"/>
      <c r="P56" s="12"/>
      <c r="Q56" s="12"/>
    </row>
    <row r="57" spans="1:17" ht="12.75">
      <c r="A57" s="18"/>
      <c r="B57" s="16" t="s">
        <v>6</v>
      </c>
      <c r="C57" s="3">
        <f>SUM(D57:O57)</f>
        <v>220275.95211</v>
      </c>
      <c r="D57" s="3">
        <f aca="true" t="shared" si="7" ref="D57:O57">SUM(D58:D76)</f>
        <v>21180.407069999997</v>
      </c>
      <c r="E57" s="3">
        <f t="shared" si="7"/>
        <v>34344.39309</v>
      </c>
      <c r="F57" s="3">
        <f t="shared" si="7"/>
        <v>39567.67696</v>
      </c>
      <c r="G57" s="3">
        <f t="shared" si="7"/>
        <v>26623.25181</v>
      </c>
      <c r="H57" s="3">
        <f t="shared" si="7"/>
        <v>15944.570520000001</v>
      </c>
      <c r="I57" s="3">
        <f t="shared" si="7"/>
        <v>11481.97492</v>
      </c>
      <c r="J57" s="3">
        <f t="shared" si="7"/>
        <v>11197.13938</v>
      </c>
      <c r="K57" s="3">
        <f t="shared" si="7"/>
        <v>10450.113430000001</v>
      </c>
      <c r="L57" s="3">
        <f t="shared" si="7"/>
        <v>10317.72414</v>
      </c>
      <c r="M57" s="3">
        <f t="shared" si="7"/>
        <v>13472.383909999999</v>
      </c>
      <c r="N57" s="3">
        <f t="shared" si="7"/>
        <v>11436.04266</v>
      </c>
      <c r="O57" s="3">
        <f t="shared" si="7"/>
        <v>14260.27422</v>
      </c>
      <c r="P57" s="12"/>
      <c r="Q57" s="12"/>
    </row>
    <row r="58" spans="1:17" ht="12.75">
      <c r="A58" s="4"/>
      <c r="B58" s="7" t="s">
        <v>35</v>
      </c>
      <c r="C58" s="24">
        <f aca="true" t="shared" si="8" ref="C58:C76">SUM(D58:O58)</f>
        <v>2919.93734</v>
      </c>
      <c r="D58" s="24">
        <v>252.69910000000002</v>
      </c>
      <c r="E58" s="24">
        <v>381.77334</v>
      </c>
      <c r="F58" s="24">
        <v>358.53515000000004</v>
      </c>
      <c r="G58" s="24">
        <v>254.01695999999998</v>
      </c>
      <c r="H58" s="24">
        <v>236.24663</v>
      </c>
      <c r="I58" s="24">
        <v>190.55670999999998</v>
      </c>
      <c r="J58" s="24">
        <v>438.01015</v>
      </c>
      <c r="K58" s="24">
        <v>128.00327000000001</v>
      </c>
      <c r="L58" s="24">
        <v>86.06917</v>
      </c>
      <c r="M58" s="24">
        <v>234.8025</v>
      </c>
      <c r="N58" s="24">
        <v>187.92298000000002</v>
      </c>
      <c r="O58" s="24">
        <v>171.30138</v>
      </c>
      <c r="P58" s="12"/>
      <c r="Q58" s="12"/>
    </row>
    <row r="59" spans="1:17" ht="12.75">
      <c r="A59" s="4"/>
      <c r="B59" s="7" t="s">
        <v>1</v>
      </c>
      <c r="C59" s="24">
        <f t="shared" si="8"/>
        <v>5118.322679999999</v>
      </c>
      <c r="D59" s="24">
        <v>423.26381</v>
      </c>
      <c r="E59" s="24">
        <v>496.84064</v>
      </c>
      <c r="F59" s="24">
        <v>389.59143</v>
      </c>
      <c r="G59" s="24">
        <v>404.78696</v>
      </c>
      <c r="H59" s="24">
        <v>360.41569</v>
      </c>
      <c r="I59" s="24">
        <v>343.35453</v>
      </c>
      <c r="J59" s="24">
        <v>434.55653</v>
      </c>
      <c r="K59" s="24">
        <v>483.39477</v>
      </c>
      <c r="L59" s="24">
        <v>437.09901</v>
      </c>
      <c r="M59" s="24">
        <v>384.72755</v>
      </c>
      <c r="N59" s="24">
        <v>458.49739</v>
      </c>
      <c r="O59" s="24">
        <v>501.79437</v>
      </c>
      <c r="P59" s="12"/>
      <c r="Q59" s="12"/>
    </row>
    <row r="60" spans="1:17" ht="12.75">
      <c r="A60" s="4"/>
      <c r="B60" s="7" t="s">
        <v>37</v>
      </c>
      <c r="C60" s="24">
        <f t="shared" si="8"/>
        <v>480.09734000000003</v>
      </c>
      <c r="D60" s="24">
        <v>73.51265</v>
      </c>
      <c r="E60" s="24">
        <v>72.435</v>
      </c>
      <c r="F60" s="24">
        <v>91.57759</v>
      </c>
      <c r="G60" s="24">
        <v>54.58621</v>
      </c>
      <c r="H60" s="24">
        <v>38.26272</v>
      </c>
      <c r="I60" s="24">
        <v>0</v>
      </c>
      <c r="J60" s="24">
        <v>26.019479999999998</v>
      </c>
      <c r="K60" s="24">
        <v>1.736</v>
      </c>
      <c r="L60" s="24">
        <v>54.43164</v>
      </c>
      <c r="M60" s="24">
        <v>21.76902</v>
      </c>
      <c r="N60" s="24">
        <v>40.44634</v>
      </c>
      <c r="O60" s="24">
        <v>5.32069</v>
      </c>
      <c r="P60" s="12"/>
      <c r="Q60" s="12"/>
    </row>
    <row r="61" spans="1:17" ht="12.75">
      <c r="A61" s="4"/>
      <c r="B61" s="7" t="s">
        <v>38</v>
      </c>
      <c r="C61" s="24">
        <f t="shared" si="8"/>
        <v>3760.2499299999995</v>
      </c>
      <c r="D61" s="24">
        <v>263.12793</v>
      </c>
      <c r="E61" s="24">
        <v>342.50214</v>
      </c>
      <c r="F61" s="24">
        <v>221.41464000000002</v>
      </c>
      <c r="G61" s="24">
        <v>311.9167</v>
      </c>
      <c r="H61" s="24">
        <v>362.31421</v>
      </c>
      <c r="I61" s="24">
        <v>101.69825</v>
      </c>
      <c r="J61" s="24">
        <v>344.82625</v>
      </c>
      <c r="K61" s="24">
        <v>508.99435</v>
      </c>
      <c r="L61" s="24">
        <v>443.60319</v>
      </c>
      <c r="M61" s="24">
        <v>415.82852</v>
      </c>
      <c r="N61" s="24">
        <v>223.1567</v>
      </c>
      <c r="O61" s="24">
        <v>220.86704999999998</v>
      </c>
      <c r="P61" s="12"/>
      <c r="Q61" s="12"/>
    </row>
    <row r="62" spans="1:17" ht="12.75">
      <c r="A62" s="4"/>
      <c r="B62" s="7" t="s">
        <v>46</v>
      </c>
      <c r="C62" s="24">
        <f t="shared" si="8"/>
        <v>6900.472000000001</v>
      </c>
      <c r="D62" s="24">
        <v>293.229</v>
      </c>
      <c r="E62" s="24">
        <v>434.168</v>
      </c>
      <c r="F62" s="24">
        <v>502.785</v>
      </c>
      <c r="G62" s="24">
        <v>525.38</v>
      </c>
      <c r="H62" s="24">
        <v>682.306</v>
      </c>
      <c r="I62" s="24">
        <v>896.777</v>
      </c>
      <c r="J62" s="24">
        <v>320.498</v>
      </c>
      <c r="K62" s="24">
        <v>637.058</v>
      </c>
      <c r="L62" s="24">
        <v>812.004</v>
      </c>
      <c r="M62" s="24">
        <v>768.1</v>
      </c>
      <c r="N62" s="24">
        <v>566.523</v>
      </c>
      <c r="O62" s="24">
        <v>461.644</v>
      </c>
      <c r="P62" s="12"/>
      <c r="Q62" s="12"/>
    </row>
    <row r="63" spans="1:17" ht="12.75">
      <c r="A63" s="4"/>
      <c r="B63" s="7" t="s">
        <v>36</v>
      </c>
      <c r="C63" s="24">
        <f t="shared" si="8"/>
        <v>0.023159999999999997</v>
      </c>
      <c r="D63" s="24">
        <v>0.00094</v>
      </c>
      <c r="E63" s="24">
        <v>0.0024500000000000004</v>
      </c>
      <c r="F63" s="24">
        <v>0.00458</v>
      </c>
      <c r="G63" s="24">
        <v>0.00017</v>
      </c>
      <c r="H63" s="24">
        <v>0.0035099999999999997</v>
      </c>
      <c r="I63" s="24">
        <v>0.00277</v>
      </c>
      <c r="J63" s="24">
        <v>0.00062</v>
      </c>
      <c r="K63" s="24">
        <v>0.00199</v>
      </c>
      <c r="L63" s="24">
        <v>0.0005200000000000001</v>
      </c>
      <c r="M63" s="24">
        <v>0.0031</v>
      </c>
      <c r="N63" s="24">
        <v>0</v>
      </c>
      <c r="O63" s="24">
        <v>0.0025099999999999996</v>
      </c>
      <c r="P63" s="12"/>
      <c r="Q63" s="12"/>
    </row>
    <row r="64" spans="1:17" ht="12.75">
      <c r="A64" s="4"/>
      <c r="B64" s="7" t="s">
        <v>2</v>
      </c>
      <c r="C64" s="24">
        <f t="shared" si="8"/>
        <v>850.8913999999999</v>
      </c>
      <c r="D64" s="24">
        <v>38.34084</v>
      </c>
      <c r="E64" s="24">
        <v>14.75885</v>
      </c>
      <c r="F64" s="24">
        <v>34.88989</v>
      </c>
      <c r="G64" s="24">
        <v>17.943939999999998</v>
      </c>
      <c r="H64" s="24">
        <v>52.12985</v>
      </c>
      <c r="I64" s="24">
        <v>122.21585</v>
      </c>
      <c r="J64" s="24">
        <v>109.28014999999999</v>
      </c>
      <c r="K64" s="24">
        <v>77.22433</v>
      </c>
      <c r="L64" s="24">
        <v>148.52693</v>
      </c>
      <c r="M64" s="24">
        <v>114.23718</v>
      </c>
      <c r="N64" s="24">
        <v>20.02249</v>
      </c>
      <c r="O64" s="24">
        <v>101.3211</v>
      </c>
      <c r="P64" s="12"/>
      <c r="Q64" s="12"/>
    </row>
    <row r="65" spans="1:17" ht="12.75">
      <c r="A65" s="4"/>
      <c r="B65" s="7" t="s">
        <v>32</v>
      </c>
      <c r="C65" s="24">
        <f t="shared" si="8"/>
        <v>23812.955869999998</v>
      </c>
      <c r="D65" s="24">
        <v>1517.08031</v>
      </c>
      <c r="E65" s="24">
        <v>747.7305799999999</v>
      </c>
      <c r="F65" s="24">
        <v>2557.87544</v>
      </c>
      <c r="G65" s="24">
        <v>2322.91914</v>
      </c>
      <c r="H65" s="24">
        <v>3907.29392</v>
      </c>
      <c r="I65" s="24">
        <v>2080.1023600000003</v>
      </c>
      <c r="J65" s="24">
        <v>1028.85575</v>
      </c>
      <c r="K65" s="24">
        <v>1098.52813</v>
      </c>
      <c r="L65" s="24">
        <v>1537.74698</v>
      </c>
      <c r="M65" s="24">
        <v>4176.83342</v>
      </c>
      <c r="N65" s="24">
        <v>2530.2874500000003</v>
      </c>
      <c r="O65" s="24">
        <v>307.70239000000004</v>
      </c>
      <c r="P65" s="12"/>
      <c r="Q65" s="12"/>
    </row>
    <row r="66" spans="1:17" ht="12.75">
      <c r="A66" s="4"/>
      <c r="B66" s="7" t="s">
        <v>48</v>
      </c>
      <c r="C66" s="24">
        <f t="shared" si="8"/>
        <v>3972.1088</v>
      </c>
      <c r="D66" s="24">
        <v>1.49687</v>
      </c>
      <c r="E66" s="24">
        <v>826.6990999999999</v>
      </c>
      <c r="F66" s="24">
        <v>760.0989599999999</v>
      </c>
      <c r="G66" s="24">
        <v>0</v>
      </c>
      <c r="H66" s="24">
        <v>852.74253</v>
      </c>
      <c r="I66" s="24">
        <v>0</v>
      </c>
      <c r="J66" s="24">
        <v>952.13134</v>
      </c>
      <c r="K66" s="24">
        <v>5.62233</v>
      </c>
      <c r="L66" s="24">
        <v>0.26082</v>
      </c>
      <c r="M66" s="24">
        <v>0.9511900000000001</v>
      </c>
      <c r="N66" s="24">
        <v>0</v>
      </c>
      <c r="O66" s="24">
        <v>572.1056600000001</v>
      </c>
      <c r="P66" s="12"/>
      <c r="Q66" s="12"/>
    </row>
    <row r="67" spans="1:17" ht="12.75">
      <c r="A67" s="4"/>
      <c r="B67" s="7" t="s">
        <v>53</v>
      </c>
      <c r="C67" s="24">
        <f t="shared" si="8"/>
        <v>1264.3787300000006</v>
      </c>
      <c r="D67" s="24">
        <v>78.82527999999999</v>
      </c>
      <c r="E67" s="24">
        <v>133.68563</v>
      </c>
      <c r="F67" s="24">
        <v>59.24007</v>
      </c>
      <c r="G67" s="24">
        <v>158.48489</v>
      </c>
      <c r="H67" s="24">
        <v>155.27925</v>
      </c>
      <c r="I67" s="24">
        <v>171.6157</v>
      </c>
      <c r="J67" s="24">
        <v>98.5827</v>
      </c>
      <c r="K67" s="24">
        <v>136.48170000000002</v>
      </c>
      <c r="L67" s="24">
        <v>57.6975</v>
      </c>
      <c r="M67" s="24">
        <v>98.52455</v>
      </c>
      <c r="N67" s="24">
        <v>39.07939</v>
      </c>
      <c r="O67" s="24">
        <v>76.88207000000001</v>
      </c>
      <c r="P67" s="12"/>
      <c r="Q67" s="12"/>
    </row>
    <row r="68" spans="1:17" ht="12.75">
      <c r="A68" s="4"/>
      <c r="B68" s="7" t="s">
        <v>44</v>
      </c>
      <c r="C68" s="24">
        <f t="shared" si="8"/>
        <v>4735.67083</v>
      </c>
      <c r="D68" s="24">
        <v>526.8184200000001</v>
      </c>
      <c r="E68" s="24">
        <v>466.43568</v>
      </c>
      <c r="F68" s="24">
        <v>326.40118</v>
      </c>
      <c r="G68" s="24">
        <v>343.19289000000003</v>
      </c>
      <c r="H68" s="24">
        <v>344.11505</v>
      </c>
      <c r="I68" s="24">
        <v>543.04584</v>
      </c>
      <c r="J68" s="24">
        <v>304.54157</v>
      </c>
      <c r="K68" s="24">
        <v>342.08031</v>
      </c>
      <c r="L68" s="24">
        <v>261.83588000000003</v>
      </c>
      <c r="M68" s="24">
        <v>425.00358</v>
      </c>
      <c r="N68" s="24">
        <v>425.34199</v>
      </c>
      <c r="O68" s="24">
        <v>426.85844000000003</v>
      </c>
      <c r="P68" s="12"/>
      <c r="Q68" s="12"/>
    </row>
    <row r="69" spans="1:17" ht="12.75">
      <c r="A69" s="4"/>
      <c r="B69" s="7" t="s">
        <v>50</v>
      </c>
      <c r="C69" s="24">
        <f t="shared" si="8"/>
        <v>99.9092</v>
      </c>
      <c r="D69" s="24">
        <v>6.43102</v>
      </c>
      <c r="E69" s="24">
        <v>7.952859999999999</v>
      </c>
      <c r="F69" s="24">
        <v>5.61295</v>
      </c>
      <c r="G69" s="24">
        <v>6.3010399999999995</v>
      </c>
      <c r="H69" s="24">
        <v>1.75426</v>
      </c>
      <c r="I69" s="24">
        <v>11.37008</v>
      </c>
      <c r="J69" s="24">
        <v>10.825190000000001</v>
      </c>
      <c r="K69" s="24">
        <v>2.41882</v>
      </c>
      <c r="L69" s="24">
        <v>22.569</v>
      </c>
      <c r="M69" s="24">
        <v>10.020430000000001</v>
      </c>
      <c r="N69" s="24">
        <v>5.47085</v>
      </c>
      <c r="O69" s="24">
        <v>9.1827</v>
      </c>
      <c r="P69" s="12"/>
      <c r="Q69" s="12"/>
    </row>
    <row r="70" spans="1:17" ht="12.75">
      <c r="A70" s="4"/>
      <c r="B70" s="7" t="s">
        <v>3</v>
      </c>
      <c r="C70" s="24">
        <f t="shared" si="8"/>
        <v>7.837129999999999</v>
      </c>
      <c r="D70" s="24">
        <v>0.02552</v>
      </c>
      <c r="E70" s="24">
        <v>0.01094</v>
      </c>
      <c r="F70" s="24">
        <v>0.01287</v>
      </c>
      <c r="G70" s="24">
        <v>0.00557</v>
      </c>
      <c r="H70" s="24">
        <v>0.00475</v>
      </c>
      <c r="I70" s="24">
        <v>0.45693</v>
      </c>
      <c r="J70" s="24">
        <v>0.00428</v>
      </c>
      <c r="K70" s="24">
        <v>0.0004</v>
      </c>
      <c r="L70" s="24">
        <v>6.99419</v>
      </c>
      <c r="M70" s="24">
        <v>0.22713</v>
      </c>
      <c r="N70" s="24">
        <v>0.05839</v>
      </c>
      <c r="O70" s="24">
        <v>0.03616</v>
      </c>
      <c r="P70" s="12"/>
      <c r="Q70" s="12"/>
    </row>
    <row r="71" spans="1:17" ht="12.75">
      <c r="A71" s="4"/>
      <c r="B71" s="7" t="s">
        <v>41</v>
      </c>
      <c r="C71" s="24">
        <f t="shared" si="8"/>
        <v>28.955719999999992</v>
      </c>
      <c r="D71" s="24">
        <v>0</v>
      </c>
      <c r="E71" s="24">
        <v>0.01332</v>
      </c>
      <c r="F71" s="24">
        <v>0.0092</v>
      </c>
      <c r="G71" s="24">
        <v>14.416889999999999</v>
      </c>
      <c r="H71" s="24">
        <v>14.40064</v>
      </c>
      <c r="I71" s="24">
        <v>0.00905</v>
      </c>
      <c r="J71" s="24">
        <v>0.0003</v>
      </c>
      <c r="K71" s="24">
        <v>0.02788</v>
      </c>
      <c r="L71" s="24">
        <v>0.02876</v>
      </c>
      <c r="M71" s="24">
        <v>0.0064</v>
      </c>
      <c r="N71" s="24">
        <v>0.02973</v>
      </c>
      <c r="O71" s="24">
        <v>0.013550000000000001</v>
      </c>
      <c r="P71" s="12"/>
      <c r="Q71" s="12"/>
    </row>
    <row r="72" spans="1:17" ht="12.75">
      <c r="A72" s="4"/>
      <c r="B72" s="7" t="s">
        <v>51</v>
      </c>
      <c r="C72" s="24">
        <f t="shared" si="8"/>
        <v>2.4819999999999998</v>
      </c>
      <c r="D72" s="24">
        <v>0.2331</v>
      </c>
      <c r="E72" s="24">
        <v>0.2055</v>
      </c>
      <c r="F72" s="24">
        <v>0.22286</v>
      </c>
      <c r="G72" s="24">
        <v>0.26723</v>
      </c>
      <c r="H72" s="24">
        <v>0.16686</v>
      </c>
      <c r="I72" s="24">
        <v>0.14912999999999998</v>
      </c>
      <c r="J72" s="24">
        <v>0.24752000000000002</v>
      </c>
      <c r="K72" s="24">
        <v>0.03631</v>
      </c>
      <c r="L72" s="24">
        <v>0.25694</v>
      </c>
      <c r="M72" s="24">
        <v>0.14211000000000001</v>
      </c>
      <c r="N72" s="24">
        <v>0.26750999999999997</v>
      </c>
      <c r="O72" s="24">
        <v>0.28693</v>
      </c>
      <c r="P72" s="12"/>
      <c r="Q72" s="12"/>
    </row>
    <row r="73" spans="1:17" ht="12.75">
      <c r="A73" s="4"/>
      <c r="B73" s="7" t="s">
        <v>54</v>
      </c>
      <c r="C73" s="24">
        <f t="shared" si="8"/>
        <v>3807.9466700000003</v>
      </c>
      <c r="D73" s="24">
        <v>168.08133999999998</v>
      </c>
      <c r="E73" s="24">
        <v>256.17879999999997</v>
      </c>
      <c r="F73" s="24">
        <v>476.98958</v>
      </c>
      <c r="G73" s="24">
        <v>283.26782000000003</v>
      </c>
      <c r="H73" s="24">
        <v>728.24738</v>
      </c>
      <c r="I73" s="24">
        <v>398.71958</v>
      </c>
      <c r="J73" s="24">
        <v>108.00142</v>
      </c>
      <c r="K73" s="24">
        <v>289.42341999999996</v>
      </c>
      <c r="L73" s="24">
        <v>283.95322</v>
      </c>
      <c r="M73" s="24">
        <v>407.64624</v>
      </c>
      <c r="N73" s="24">
        <v>257.88016</v>
      </c>
      <c r="O73" s="24">
        <v>149.55771</v>
      </c>
      <c r="P73" s="12"/>
      <c r="Q73" s="12"/>
    </row>
    <row r="74" spans="1:17" ht="12.75">
      <c r="A74" s="4"/>
      <c r="B74" s="7" t="s">
        <v>34</v>
      </c>
      <c r="C74" s="24">
        <f t="shared" si="8"/>
        <v>7151.507319999999</v>
      </c>
      <c r="D74" s="24">
        <v>370.99427000000003</v>
      </c>
      <c r="E74" s="24">
        <v>503.00638</v>
      </c>
      <c r="F74" s="24">
        <v>649.17714</v>
      </c>
      <c r="G74" s="24">
        <v>320.25731</v>
      </c>
      <c r="H74" s="24">
        <v>693.3539499999999</v>
      </c>
      <c r="I74" s="24">
        <v>494.01817</v>
      </c>
      <c r="J74" s="24">
        <v>1065.22139</v>
      </c>
      <c r="K74" s="24">
        <v>532.9018000000001</v>
      </c>
      <c r="L74" s="24">
        <v>679.33352</v>
      </c>
      <c r="M74" s="24">
        <v>264.23672</v>
      </c>
      <c r="N74" s="24">
        <v>756.8474399999999</v>
      </c>
      <c r="O74" s="24">
        <v>822.15923</v>
      </c>
      <c r="P74" s="12"/>
      <c r="Q74" s="12"/>
    </row>
    <row r="75" spans="1:17" ht="12.75">
      <c r="A75" s="4"/>
      <c r="B75" s="7" t="s">
        <v>52</v>
      </c>
      <c r="C75" s="24">
        <f t="shared" si="8"/>
        <v>3111.5552099999995</v>
      </c>
      <c r="D75" s="24">
        <v>223.88226999999998</v>
      </c>
      <c r="E75" s="24">
        <v>240.57168</v>
      </c>
      <c r="F75" s="24">
        <v>198.53573</v>
      </c>
      <c r="G75" s="24">
        <v>144.13409</v>
      </c>
      <c r="H75" s="24">
        <v>232.73982999999998</v>
      </c>
      <c r="I75" s="24">
        <v>185.62444</v>
      </c>
      <c r="J75" s="24">
        <v>167.85475</v>
      </c>
      <c r="K75" s="24">
        <v>203.71638000000002</v>
      </c>
      <c r="L75" s="24">
        <v>225.33876999999998</v>
      </c>
      <c r="M75" s="24">
        <v>800.5301</v>
      </c>
      <c r="N75" s="24">
        <v>323.29159000000004</v>
      </c>
      <c r="O75" s="24">
        <v>165.33558</v>
      </c>
      <c r="P75" s="12"/>
      <c r="Q75" s="12"/>
    </row>
    <row r="76" spans="1:17" ht="12.75">
      <c r="A76" s="4"/>
      <c r="B76" s="7" t="s">
        <v>13</v>
      </c>
      <c r="C76" s="24">
        <f t="shared" si="8"/>
        <v>152250.65078</v>
      </c>
      <c r="D76" s="24">
        <v>16942.3644</v>
      </c>
      <c r="E76" s="24">
        <v>29419.4222</v>
      </c>
      <c r="F76" s="24">
        <v>32934.7027</v>
      </c>
      <c r="G76" s="24">
        <v>21461.374</v>
      </c>
      <c r="H76" s="24">
        <v>7282.79349</v>
      </c>
      <c r="I76" s="24">
        <v>5942.25853</v>
      </c>
      <c r="J76" s="24">
        <v>5787.68199</v>
      </c>
      <c r="K76" s="24">
        <v>6002.46324</v>
      </c>
      <c r="L76" s="24">
        <v>5259.974099999999</v>
      </c>
      <c r="M76" s="24">
        <v>5348.79417</v>
      </c>
      <c r="N76" s="24">
        <v>5600.91926</v>
      </c>
      <c r="O76" s="24">
        <v>10267.902699999999</v>
      </c>
      <c r="P76" s="12"/>
      <c r="Q76" s="12"/>
    </row>
    <row r="77" spans="1:17" ht="12.75">
      <c r="A77" s="4"/>
      <c r="B77" s="9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2"/>
      <c r="Q77" s="12"/>
    </row>
    <row r="78" spans="1:17" ht="12.75">
      <c r="A78" s="4"/>
      <c r="B78" s="16" t="s">
        <v>7</v>
      </c>
      <c r="C78" s="3">
        <f>SUM(D78:O78)</f>
        <v>246530.68661</v>
      </c>
      <c r="D78" s="3">
        <f aca="true" t="shared" si="9" ref="D78:O78">SUM(D79:D94)</f>
        <v>21106.37027</v>
      </c>
      <c r="E78" s="3">
        <f t="shared" si="9"/>
        <v>22889.993449999998</v>
      </c>
      <c r="F78" s="3">
        <f t="shared" si="9"/>
        <v>23082.46725</v>
      </c>
      <c r="G78" s="3">
        <f t="shared" si="9"/>
        <v>18031.3762</v>
      </c>
      <c r="H78" s="3">
        <f t="shared" si="9"/>
        <v>18488.21904</v>
      </c>
      <c r="I78" s="3">
        <f t="shared" si="9"/>
        <v>18247.2191</v>
      </c>
      <c r="J78" s="3">
        <f t="shared" si="9"/>
        <v>18608.76641</v>
      </c>
      <c r="K78" s="3">
        <f t="shared" si="9"/>
        <v>18139.20475</v>
      </c>
      <c r="L78" s="3">
        <f t="shared" si="9"/>
        <v>20166.01004</v>
      </c>
      <c r="M78" s="3">
        <f t="shared" si="9"/>
        <v>24538.311130000002</v>
      </c>
      <c r="N78" s="3">
        <f t="shared" si="9"/>
        <v>22275.09188</v>
      </c>
      <c r="O78" s="3">
        <f t="shared" si="9"/>
        <v>20957.65709</v>
      </c>
      <c r="P78" s="12"/>
      <c r="Q78" s="12"/>
    </row>
    <row r="79" spans="1:17" ht="12.75">
      <c r="A79" s="4"/>
      <c r="B79" s="7" t="s">
        <v>1</v>
      </c>
      <c r="C79" s="24">
        <f aca="true" t="shared" si="10" ref="C79:C94">SUM(D79:O79)</f>
        <v>26538.29055</v>
      </c>
      <c r="D79" s="24">
        <v>2161.78408</v>
      </c>
      <c r="E79" s="24">
        <v>2150.8423399999997</v>
      </c>
      <c r="F79" s="24">
        <v>2048.69654</v>
      </c>
      <c r="G79" s="24">
        <v>1852.66135</v>
      </c>
      <c r="H79" s="24">
        <v>2377.4378500000003</v>
      </c>
      <c r="I79" s="24">
        <v>2464.02211</v>
      </c>
      <c r="J79" s="24">
        <v>2460.90746</v>
      </c>
      <c r="K79" s="24">
        <v>1824.53345</v>
      </c>
      <c r="L79" s="24">
        <v>2178.21787</v>
      </c>
      <c r="M79" s="24">
        <v>2561.39089</v>
      </c>
      <c r="N79" s="24">
        <v>2291.50015</v>
      </c>
      <c r="O79" s="24">
        <v>2166.29646</v>
      </c>
      <c r="P79" s="12"/>
      <c r="Q79" s="12"/>
    </row>
    <row r="80" spans="1:17" ht="12.75">
      <c r="A80" s="4"/>
      <c r="B80" s="7" t="s">
        <v>5</v>
      </c>
      <c r="C80" s="24">
        <f t="shared" si="10"/>
        <v>0.78009</v>
      </c>
      <c r="D80" s="24">
        <v>0</v>
      </c>
      <c r="E80" s="24">
        <v>0.24189</v>
      </c>
      <c r="F80" s="24">
        <v>0</v>
      </c>
      <c r="G80" s="24">
        <v>0</v>
      </c>
      <c r="H80" s="24">
        <v>0</v>
      </c>
      <c r="I80" s="24">
        <v>0.2204</v>
      </c>
      <c r="J80" s="24">
        <v>0</v>
      </c>
      <c r="K80" s="24">
        <v>0</v>
      </c>
      <c r="L80" s="24">
        <v>0</v>
      </c>
      <c r="M80" s="24">
        <v>0.3178</v>
      </c>
      <c r="N80" s="24">
        <v>0</v>
      </c>
      <c r="O80" s="24">
        <v>0</v>
      </c>
      <c r="P80" s="12"/>
      <c r="Q80" s="12"/>
    </row>
    <row r="81" spans="1:17" ht="12.75">
      <c r="A81" s="4"/>
      <c r="B81" s="7" t="s">
        <v>37</v>
      </c>
      <c r="C81" s="24">
        <f t="shared" si="10"/>
        <v>35.13583</v>
      </c>
      <c r="D81" s="24">
        <v>0</v>
      </c>
      <c r="E81" s="24">
        <v>0</v>
      </c>
      <c r="F81" s="24">
        <v>10.06639</v>
      </c>
      <c r="G81" s="24">
        <v>2.57634</v>
      </c>
      <c r="H81" s="24">
        <v>0</v>
      </c>
      <c r="I81" s="24">
        <v>1.7699200000000002</v>
      </c>
      <c r="J81" s="24">
        <v>0</v>
      </c>
      <c r="K81" s="24">
        <v>0</v>
      </c>
      <c r="L81" s="24">
        <v>0</v>
      </c>
      <c r="M81" s="24">
        <v>20.72318</v>
      </c>
      <c r="N81" s="24">
        <v>0</v>
      </c>
      <c r="O81" s="24">
        <v>0</v>
      </c>
      <c r="P81" s="12"/>
      <c r="Q81" s="12"/>
    </row>
    <row r="82" spans="1:17" ht="12.75">
      <c r="A82" s="4"/>
      <c r="B82" s="7" t="s">
        <v>38</v>
      </c>
      <c r="C82" s="24">
        <f t="shared" si="10"/>
        <v>6997.6074</v>
      </c>
      <c r="D82" s="24">
        <v>626.11132</v>
      </c>
      <c r="E82" s="24">
        <v>773.6418299999999</v>
      </c>
      <c r="F82" s="24">
        <v>840.16192</v>
      </c>
      <c r="G82" s="24">
        <v>658.41726</v>
      </c>
      <c r="H82" s="24">
        <v>451.35045</v>
      </c>
      <c r="I82" s="24">
        <v>339.84555</v>
      </c>
      <c r="J82" s="24">
        <v>673.0864499999999</v>
      </c>
      <c r="K82" s="24">
        <v>760.95689</v>
      </c>
      <c r="L82" s="24">
        <v>410.25854</v>
      </c>
      <c r="M82" s="24">
        <v>348.75228000000004</v>
      </c>
      <c r="N82" s="24">
        <v>440.63115000000005</v>
      </c>
      <c r="O82" s="24">
        <v>674.39376</v>
      </c>
      <c r="P82" s="12"/>
      <c r="Q82" s="12"/>
    </row>
    <row r="83" spans="1:17" ht="12.75">
      <c r="A83" s="4"/>
      <c r="B83" s="7" t="s">
        <v>46</v>
      </c>
      <c r="C83" s="24">
        <f t="shared" si="10"/>
        <v>6.581</v>
      </c>
      <c r="D83" s="24">
        <v>0</v>
      </c>
      <c r="E83" s="24">
        <v>0</v>
      </c>
      <c r="F83" s="24">
        <v>0</v>
      </c>
      <c r="G83" s="24">
        <v>0</v>
      </c>
      <c r="H83" s="24">
        <v>6.581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12"/>
      <c r="Q83" s="12"/>
    </row>
    <row r="84" spans="1:17" ht="12.75">
      <c r="A84" s="4"/>
      <c r="B84" s="7" t="s">
        <v>2</v>
      </c>
      <c r="C84" s="24">
        <f t="shared" si="10"/>
        <v>45386.19489</v>
      </c>
      <c r="D84" s="24">
        <v>3810.9456800000003</v>
      </c>
      <c r="E84" s="24">
        <v>3601.99369</v>
      </c>
      <c r="F84" s="24">
        <v>3988.2575</v>
      </c>
      <c r="G84" s="24">
        <v>4137.03247</v>
      </c>
      <c r="H84" s="24">
        <v>3924.92379</v>
      </c>
      <c r="I84" s="24">
        <v>3858.57905</v>
      </c>
      <c r="J84" s="24">
        <v>4137.43891</v>
      </c>
      <c r="K84" s="24">
        <v>4036.8031</v>
      </c>
      <c r="L84" s="24">
        <v>3522.9083100000003</v>
      </c>
      <c r="M84" s="24">
        <v>3911.14242</v>
      </c>
      <c r="N84" s="24">
        <v>3290.7471600000003</v>
      </c>
      <c r="O84" s="24">
        <v>3165.42281</v>
      </c>
      <c r="P84" s="12"/>
      <c r="Q84" s="12"/>
    </row>
    <row r="85" spans="1:17" ht="12.75">
      <c r="A85" s="4"/>
      <c r="B85" s="7" t="s">
        <v>32</v>
      </c>
      <c r="C85" s="24">
        <f t="shared" si="10"/>
        <v>19024.28582</v>
      </c>
      <c r="D85" s="24">
        <v>1243.53867</v>
      </c>
      <c r="E85" s="24">
        <v>2362.17029</v>
      </c>
      <c r="F85" s="24">
        <v>2781.86888</v>
      </c>
      <c r="G85" s="24">
        <v>1525.47937</v>
      </c>
      <c r="H85" s="24">
        <v>1229.74749</v>
      </c>
      <c r="I85" s="24">
        <v>1397.94533</v>
      </c>
      <c r="J85" s="24">
        <v>1147.20914</v>
      </c>
      <c r="K85" s="24">
        <v>873.58283</v>
      </c>
      <c r="L85" s="24">
        <v>2080.55254</v>
      </c>
      <c r="M85" s="24">
        <v>2665.41678</v>
      </c>
      <c r="N85" s="24">
        <v>1055.52005</v>
      </c>
      <c r="O85" s="24">
        <v>661.2544499999999</v>
      </c>
      <c r="P85" s="12"/>
      <c r="Q85" s="12"/>
    </row>
    <row r="86" spans="1:17" ht="12.75">
      <c r="A86" s="4"/>
      <c r="B86" s="27" t="s">
        <v>33</v>
      </c>
      <c r="C86" s="24">
        <f t="shared" si="10"/>
        <v>35371.5</v>
      </c>
      <c r="D86" s="24">
        <v>2618.5</v>
      </c>
      <c r="E86" s="24">
        <v>2394.5</v>
      </c>
      <c r="F86" s="24">
        <v>2798.5</v>
      </c>
      <c r="G86" s="24">
        <v>2428.5</v>
      </c>
      <c r="H86" s="24">
        <v>2767</v>
      </c>
      <c r="I86" s="24">
        <v>3364</v>
      </c>
      <c r="J86" s="24">
        <v>3368.5</v>
      </c>
      <c r="K86" s="24">
        <v>3359</v>
      </c>
      <c r="L86" s="24">
        <v>3281</v>
      </c>
      <c r="M86" s="24">
        <v>3450.5</v>
      </c>
      <c r="N86" s="24">
        <v>2889</v>
      </c>
      <c r="O86" s="24">
        <v>2652.5</v>
      </c>
      <c r="P86" s="12"/>
      <c r="Q86" s="12"/>
    </row>
    <row r="87" spans="1:17" ht="12.75">
      <c r="A87" s="4"/>
      <c r="B87" s="7" t="s">
        <v>48</v>
      </c>
      <c r="C87" s="24">
        <f t="shared" si="10"/>
        <v>0.24965</v>
      </c>
      <c r="D87" s="24">
        <v>0</v>
      </c>
      <c r="E87" s="24">
        <v>0.24965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  <c r="O87" s="24">
        <v>0</v>
      </c>
      <c r="P87" s="12"/>
      <c r="Q87" s="12"/>
    </row>
    <row r="88" spans="1:17" ht="12.75">
      <c r="A88" s="4"/>
      <c r="B88" s="7" t="s">
        <v>44</v>
      </c>
      <c r="C88" s="24">
        <f t="shared" si="10"/>
        <v>106.9399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0.9098999999999999</v>
      </c>
      <c r="N88" s="24">
        <v>106.03</v>
      </c>
      <c r="O88" s="24">
        <v>0</v>
      </c>
      <c r="P88" s="12"/>
      <c r="Q88" s="12"/>
    </row>
    <row r="89" spans="1:17" ht="12.75">
      <c r="A89" s="4"/>
      <c r="B89" s="7" t="s">
        <v>50</v>
      </c>
      <c r="C89" s="24">
        <f t="shared" si="10"/>
        <v>1675.35391</v>
      </c>
      <c r="D89" s="24">
        <v>162.31082</v>
      </c>
      <c r="E89" s="24">
        <v>150.13387</v>
      </c>
      <c r="F89" s="24">
        <v>160.03869</v>
      </c>
      <c r="G89" s="24">
        <v>181.75754999999998</v>
      </c>
      <c r="H89" s="24">
        <v>152.85553</v>
      </c>
      <c r="I89" s="24">
        <v>178.97567999999998</v>
      </c>
      <c r="J89" s="24">
        <v>145.00639999999999</v>
      </c>
      <c r="K89" s="24">
        <v>89.33035000000001</v>
      </c>
      <c r="L89" s="24">
        <v>80.97349</v>
      </c>
      <c r="M89" s="24">
        <v>107.63704</v>
      </c>
      <c r="N89" s="24">
        <v>122.03575</v>
      </c>
      <c r="O89" s="24">
        <v>144.29873999999998</v>
      </c>
      <c r="P89" s="12"/>
      <c r="Q89" s="12"/>
    </row>
    <row r="90" spans="1:17" ht="12.75">
      <c r="A90" s="4"/>
      <c r="B90" s="7" t="s">
        <v>51</v>
      </c>
      <c r="C90" s="24">
        <f t="shared" si="10"/>
        <v>0.003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0.003</v>
      </c>
      <c r="O90" s="24">
        <v>0</v>
      </c>
      <c r="P90" s="12"/>
      <c r="Q90" s="12"/>
    </row>
    <row r="91" spans="1:17" ht="12.75">
      <c r="A91" s="4"/>
      <c r="B91" s="7" t="s">
        <v>54</v>
      </c>
      <c r="C91" s="24">
        <f t="shared" si="10"/>
        <v>1971.91467</v>
      </c>
      <c r="D91" s="24">
        <v>99.375</v>
      </c>
      <c r="E91" s="24">
        <v>193.535</v>
      </c>
      <c r="F91" s="24">
        <v>289.007</v>
      </c>
      <c r="G91" s="24">
        <v>18.845</v>
      </c>
      <c r="H91" s="24">
        <v>452.68354</v>
      </c>
      <c r="I91" s="24">
        <v>84.019</v>
      </c>
      <c r="J91" s="24">
        <v>78.73653</v>
      </c>
      <c r="K91" s="24">
        <v>99.626</v>
      </c>
      <c r="L91" s="24">
        <v>187.67841</v>
      </c>
      <c r="M91" s="24">
        <v>231.39119</v>
      </c>
      <c r="N91" s="24">
        <v>139.672</v>
      </c>
      <c r="O91" s="24">
        <v>97.346</v>
      </c>
      <c r="P91" s="12"/>
      <c r="Q91" s="12"/>
    </row>
    <row r="92" spans="1:17" ht="12.75">
      <c r="A92" s="4"/>
      <c r="B92" s="7" t="s">
        <v>34</v>
      </c>
      <c r="C92" s="24">
        <f t="shared" si="10"/>
        <v>2035.4474499999997</v>
      </c>
      <c r="D92" s="24">
        <v>167.92028</v>
      </c>
      <c r="E92" s="24">
        <v>135.93767000000003</v>
      </c>
      <c r="F92" s="24">
        <v>221.96323</v>
      </c>
      <c r="G92" s="24">
        <v>132.77267999999998</v>
      </c>
      <c r="H92" s="24">
        <v>184.36658</v>
      </c>
      <c r="I92" s="24">
        <v>143.01739</v>
      </c>
      <c r="J92" s="24">
        <v>79.48342</v>
      </c>
      <c r="K92" s="24">
        <v>155.04667999999998</v>
      </c>
      <c r="L92" s="24">
        <v>203.63879999999997</v>
      </c>
      <c r="M92" s="24">
        <v>188.98647</v>
      </c>
      <c r="N92" s="24">
        <v>279.9982</v>
      </c>
      <c r="O92" s="24">
        <v>142.31605</v>
      </c>
      <c r="P92" s="12"/>
      <c r="Q92" s="12"/>
    </row>
    <row r="93" spans="1:17" ht="12.75">
      <c r="A93" s="4"/>
      <c r="B93" s="7" t="s">
        <v>52</v>
      </c>
      <c r="C93" s="24">
        <f t="shared" si="10"/>
        <v>1492.90933</v>
      </c>
      <c r="D93" s="24">
        <v>111.92582</v>
      </c>
      <c r="E93" s="24">
        <v>154.94182</v>
      </c>
      <c r="F93" s="24">
        <v>174.78385999999998</v>
      </c>
      <c r="G93" s="24">
        <v>123.8517</v>
      </c>
      <c r="H93" s="24">
        <v>184.67428</v>
      </c>
      <c r="I93" s="24">
        <v>153.65426000000002</v>
      </c>
      <c r="J93" s="24">
        <v>99.97267</v>
      </c>
      <c r="K93" s="24">
        <v>100.59003999999999</v>
      </c>
      <c r="L93" s="24">
        <v>89.63796</v>
      </c>
      <c r="M93" s="24">
        <v>138.46398000000002</v>
      </c>
      <c r="N93" s="24">
        <v>63.25682</v>
      </c>
      <c r="O93" s="24">
        <v>97.15612</v>
      </c>
      <c r="P93" s="12"/>
      <c r="Q93" s="12"/>
    </row>
    <row r="94" spans="1:17" ht="12.75">
      <c r="A94" s="4"/>
      <c r="B94" s="7" t="s">
        <v>13</v>
      </c>
      <c r="C94" s="24">
        <f t="shared" si="10"/>
        <v>105887.49312</v>
      </c>
      <c r="D94" s="24">
        <v>10103.9586</v>
      </c>
      <c r="E94" s="24">
        <v>10971.805400000001</v>
      </c>
      <c r="F94" s="24">
        <v>9769.12324</v>
      </c>
      <c r="G94" s="24">
        <v>6969.482480000001</v>
      </c>
      <c r="H94" s="24">
        <v>6756.59853</v>
      </c>
      <c r="I94" s="24">
        <v>6261.17041</v>
      </c>
      <c r="J94" s="24">
        <v>6418.425429999999</v>
      </c>
      <c r="K94" s="24">
        <v>6839.73541</v>
      </c>
      <c r="L94" s="24">
        <v>8131.14412</v>
      </c>
      <c r="M94" s="24">
        <v>10912.679199999999</v>
      </c>
      <c r="N94" s="24">
        <v>11596.6976</v>
      </c>
      <c r="O94" s="24">
        <v>11156.6727</v>
      </c>
      <c r="P94" s="12"/>
      <c r="Q94" s="12"/>
    </row>
    <row r="95" spans="1:17" ht="12.75">
      <c r="A95" s="4"/>
      <c r="B95" s="7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2"/>
      <c r="Q95" s="12"/>
    </row>
    <row r="96" spans="1:17" ht="12.75">
      <c r="A96" s="4"/>
      <c r="B96" s="16" t="s">
        <v>8</v>
      </c>
      <c r="C96" s="3">
        <f>SUM(D96:O96)</f>
        <v>183392.49795</v>
      </c>
      <c r="D96" s="3">
        <f aca="true" t="shared" si="11" ref="D96:O96">SUM(D97:D110)</f>
        <v>15737.76482</v>
      </c>
      <c r="E96" s="3">
        <f t="shared" si="11"/>
        <v>15544.367750000001</v>
      </c>
      <c r="F96" s="3">
        <f t="shared" si="11"/>
        <v>17174.345820000002</v>
      </c>
      <c r="G96" s="3">
        <f t="shared" si="11"/>
        <v>16451.29566</v>
      </c>
      <c r="H96" s="3">
        <f t="shared" si="11"/>
        <v>14561.6002</v>
      </c>
      <c r="I96" s="3">
        <f t="shared" si="11"/>
        <v>13794.422630000001</v>
      </c>
      <c r="J96" s="3">
        <f t="shared" si="11"/>
        <v>14380.04121</v>
      </c>
      <c r="K96" s="3">
        <f t="shared" si="11"/>
        <v>16327.46775</v>
      </c>
      <c r="L96" s="3">
        <f t="shared" si="11"/>
        <v>12833.084780000001</v>
      </c>
      <c r="M96" s="3">
        <f t="shared" si="11"/>
        <v>15291.826389999998</v>
      </c>
      <c r="N96" s="3">
        <f t="shared" si="11"/>
        <v>15549.62593</v>
      </c>
      <c r="O96" s="3">
        <f t="shared" si="11"/>
        <v>15746.655009999999</v>
      </c>
      <c r="P96" s="12"/>
      <c r="Q96" s="12"/>
    </row>
    <row r="97" spans="1:17" ht="12.75">
      <c r="A97" s="4"/>
      <c r="B97" s="7" t="s">
        <v>1</v>
      </c>
      <c r="C97" s="24">
        <f aca="true" t="shared" si="12" ref="C97:C110">SUM(D97:O97)</f>
        <v>6339.7255700000005</v>
      </c>
      <c r="D97" s="24">
        <v>595.4864699999999</v>
      </c>
      <c r="E97" s="24">
        <v>426.91243</v>
      </c>
      <c r="F97" s="24">
        <v>586.83</v>
      </c>
      <c r="G97" s="24">
        <v>392.0078</v>
      </c>
      <c r="H97" s="24">
        <v>332.83613</v>
      </c>
      <c r="I97" s="24">
        <v>325.30207</v>
      </c>
      <c r="J97" s="24">
        <v>578.76867</v>
      </c>
      <c r="K97" s="24">
        <v>542.98502</v>
      </c>
      <c r="L97" s="24">
        <v>428.12003999999996</v>
      </c>
      <c r="M97" s="24">
        <v>587.67272</v>
      </c>
      <c r="N97" s="24">
        <v>642.5440699999999</v>
      </c>
      <c r="O97" s="24">
        <v>900.2601500000001</v>
      </c>
      <c r="P97" s="12"/>
      <c r="Q97" s="12"/>
    </row>
    <row r="98" spans="1:17" ht="12.75">
      <c r="A98" s="4"/>
      <c r="B98" s="7" t="s">
        <v>37</v>
      </c>
      <c r="C98" s="24">
        <f t="shared" si="12"/>
        <v>133.76482000000001</v>
      </c>
      <c r="D98" s="24">
        <v>0</v>
      </c>
      <c r="E98" s="24">
        <v>30.78731</v>
      </c>
      <c r="F98" s="24">
        <v>17.03715</v>
      </c>
      <c r="G98" s="24">
        <v>0</v>
      </c>
      <c r="H98" s="24">
        <v>0</v>
      </c>
      <c r="I98" s="24">
        <v>0</v>
      </c>
      <c r="J98" s="24">
        <v>24.876</v>
      </c>
      <c r="K98" s="24">
        <v>0</v>
      </c>
      <c r="L98" s="24">
        <v>0</v>
      </c>
      <c r="M98" s="24">
        <v>16.8215</v>
      </c>
      <c r="N98" s="24">
        <v>26.66</v>
      </c>
      <c r="O98" s="24">
        <v>17.58286</v>
      </c>
      <c r="P98" s="12"/>
      <c r="Q98" s="12"/>
    </row>
    <row r="99" spans="1:17" ht="12.75">
      <c r="A99" s="4"/>
      <c r="B99" s="7" t="s">
        <v>38</v>
      </c>
      <c r="C99" s="24">
        <f t="shared" si="12"/>
        <v>5717.14666</v>
      </c>
      <c r="D99" s="24">
        <v>797.6254200000001</v>
      </c>
      <c r="E99" s="24">
        <v>636.386</v>
      </c>
      <c r="F99" s="24">
        <v>735.0805600000001</v>
      </c>
      <c r="G99" s="24">
        <v>589.84434</v>
      </c>
      <c r="H99" s="24">
        <v>422.29284</v>
      </c>
      <c r="I99" s="24">
        <v>438.60926</v>
      </c>
      <c r="J99" s="24">
        <v>386.71653000000003</v>
      </c>
      <c r="K99" s="24">
        <v>448.65499</v>
      </c>
      <c r="L99" s="24">
        <v>214.27547</v>
      </c>
      <c r="M99" s="24">
        <v>218.18455</v>
      </c>
      <c r="N99" s="24">
        <v>167.47248000000002</v>
      </c>
      <c r="O99" s="24">
        <v>662.0042199999999</v>
      </c>
      <c r="P99" s="12"/>
      <c r="Q99" s="12"/>
    </row>
    <row r="100" spans="1:17" ht="12.75">
      <c r="A100" s="4"/>
      <c r="B100" s="7" t="s">
        <v>46</v>
      </c>
      <c r="C100" s="24">
        <f t="shared" si="12"/>
        <v>85.97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85.97</v>
      </c>
      <c r="L100" s="24">
        <v>0</v>
      </c>
      <c r="M100" s="24">
        <v>0</v>
      </c>
      <c r="N100" s="24">
        <v>0</v>
      </c>
      <c r="O100" s="24">
        <v>0</v>
      </c>
      <c r="P100" s="12"/>
      <c r="Q100" s="12"/>
    </row>
    <row r="101" spans="1:17" ht="12.75">
      <c r="A101" s="4"/>
      <c r="B101" s="7" t="s">
        <v>2</v>
      </c>
      <c r="C101" s="24">
        <f t="shared" si="12"/>
        <v>565.97547</v>
      </c>
      <c r="D101" s="24">
        <v>43.40469</v>
      </c>
      <c r="E101" s="24">
        <v>51.42597</v>
      </c>
      <c r="F101" s="24">
        <v>23.563689999999998</v>
      </c>
      <c r="G101" s="24">
        <v>42.83204</v>
      </c>
      <c r="H101" s="24">
        <v>32.14597</v>
      </c>
      <c r="I101" s="24">
        <v>42.936589999999995</v>
      </c>
      <c r="J101" s="24">
        <v>38.536699999999996</v>
      </c>
      <c r="K101" s="24">
        <v>59.27421</v>
      </c>
      <c r="L101" s="24">
        <v>57.80505</v>
      </c>
      <c r="M101" s="24">
        <v>55.41321</v>
      </c>
      <c r="N101" s="24">
        <v>46.89875</v>
      </c>
      <c r="O101" s="24">
        <v>71.7386</v>
      </c>
      <c r="P101" s="12"/>
      <c r="Q101" s="12"/>
    </row>
    <row r="102" spans="1:17" ht="12.75">
      <c r="A102" s="4"/>
      <c r="B102" s="7" t="s">
        <v>32</v>
      </c>
      <c r="C102" s="24">
        <f t="shared" si="12"/>
        <v>4540.762070000001</v>
      </c>
      <c r="D102" s="24">
        <v>280.99172999999996</v>
      </c>
      <c r="E102" s="24">
        <v>127.91304</v>
      </c>
      <c r="F102" s="24">
        <v>260.21007000000003</v>
      </c>
      <c r="G102" s="24">
        <v>471.88069</v>
      </c>
      <c r="H102" s="24">
        <v>844.18351</v>
      </c>
      <c r="I102" s="24">
        <v>291.52864</v>
      </c>
      <c r="J102" s="24">
        <v>217.25073</v>
      </c>
      <c r="K102" s="24">
        <v>255.82773999999998</v>
      </c>
      <c r="L102" s="24">
        <v>340.17248</v>
      </c>
      <c r="M102" s="24">
        <v>377.229</v>
      </c>
      <c r="N102" s="24">
        <v>935.06956</v>
      </c>
      <c r="O102" s="24">
        <v>138.50488</v>
      </c>
      <c r="P102" s="12"/>
      <c r="Q102" s="12"/>
    </row>
    <row r="103" spans="1:17" ht="12.75">
      <c r="A103" s="4"/>
      <c r="B103" s="7" t="s">
        <v>53</v>
      </c>
      <c r="C103" s="24">
        <f t="shared" si="12"/>
        <v>716.0929699999999</v>
      </c>
      <c r="D103" s="24">
        <v>51.80545</v>
      </c>
      <c r="E103" s="24">
        <v>43.771300000000004</v>
      </c>
      <c r="F103" s="24">
        <v>65.86728</v>
      </c>
      <c r="G103" s="24">
        <v>69.4904</v>
      </c>
      <c r="H103" s="24">
        <v>76.60539999999999</v>
      </c>
      <c r="I103" s="24">
        <v>65.60682000000001</v>
      </c>
      <c r="J103" s="24">
        <v>56.3901</v>
      </c>
      <c r="K103" s="24">
        <v>54.66469</v>
      </c>
      <c r="L103" s="24">
        <v>57.77632</v>
      </c>
      <c r="M103" s="24">
        <v>77.48849</v>
      </c>
      <c r="N103" s="24">
        <v>57.47907</v>
      </c>
      <c r="O103" s="24">
        <v>39.14765</v>
      </c>
      <c r="P103" s="12"/>
      <c r="Q103" s="12"/>
    </row>
    <row r="104" spans="1:17" ht="12.75">
      <c r="A104" s="4"/>
      <c r="B104" s="7" t="s">
        <v>50</v>
      </c>
      <c r="C104" s="24">
        <f t="shared" si="12"/>
        <v>206.99401999999998</v>
      </c>
      <c r="D104" s="24">
        <v>12.06092</v>
      </c>
      <c r="E104" s="24">
        <v>21.528</v>
      </c>
      <c r="F104" s="24">
        <v>9.45</v>
      </c>
      <c r="G104" s="24">
        <v>37.3664</v>
      </c>
      <c r="H104" s="24">
        <v>15.1532</v>
      </c>
      <c r="I104" s="24">
        <v>22.463</v>
      </c>
      <c r="J104" s="24">
        <v>0</v>
      </c>
      <c r="K104" s="24">
        <v>7.8624</v>
      </c>
      <c r="L104" s="24">
        <v>8.1981</v>
      </c>
      <c r="M104" s="24">
        <v>0</v>
      </c>
      <c r="N104" s="24">
        <v>27.342</v>
      </c>
      <c r="O104" s="24">
        <v>45.57</v>
      </c>
      <c r="P104" s="12"/>
      <c r="Q104" s="12"/>
    </row>
    <row r="105" spans="1:17" ht="12.75">
      <c r="A105" s="4"/>
      <c r="B105" s="7" t="s">
        <v>41</v>
      </c>
      <c r="C105" s="24">
        <f t="shared" si="12"/>
        <v>0.47270999999999996</v>
      </c>
      <c r="D105" s="24">
        <v>0</v>
      </c>
      <c r="E105" s="24">
        <v>0.46368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0.00903</v>
      </c>
      <c r="M105" s="24">
        <v>0</v>
      </c>
      <c r="N105" s="24">
        <v>0</v>
      </c>
      <c r="O105" s="24">
        <v>0</v>
      </c>
      <c r="P105" s="12"/>
      <c r="Q105" s="12"/>
    </row>
    <row r="106" spans="1:17" ht="12.75">
      <c r="A106" s="4"/>
      <c r="B106" s="7" t="s">
        <v>51</v>
      </c>
      <c r="C106" s="24">
        <f t="shared" si="12"/>
        <v>0.1441</v>
      </c>
      <c r="D106" s="24">
        <v>0</v>
      </c>
      <c r="E106" s="24">
        <v>0.0031</v>
      </c>
      <c r="F106" s="24">
        <v>0.05</v>
      </c>
      <c r="G106" s="24">
        <v>0.041</v>
      </c>
      <c r="H106" s="24">
        <v>0</v>
      </c>
      <c r="I106" s="24">
        <v>0</v>
      </c>
      <c r="J106" s="24">
        <v>0</v>
      </c>
      <c r="K106" s="24">
        <v>0</v>
      </c>
      <c r="L106" s="24">
        <v>0.05</v>
      </c>
      <c r="M106" s="24">
        <v>0</v>
      </c>
      <c r="N106" s="24">
        <v>0</v>
      </c>
      <c r="O106" s="24">
        <v>0</v>
      </c>
      <c r="P106" s="12"/>
      <c r="Q106" s="12"/>
    </row>
    <row r="107" spans="1:17" ht="12.75">
      <c r="A107" s="4"/>
      <c r="B107" s="7" t="s">
        <v>54</v>
      </c>
      <c r="C107" s="24">
        <f t="shared" si="12"/>
        <v>2934.28276</v>
      </c>
      <c r="D107" s="24">
        <v>208.49107999999998</v>
      </c>
      <c r="E107" s="24">
        <v>241.53351</v>
      </c>
      <c r="F107" s="24">
        <v>384.941</v>
      </c>
      <c r="G107" s="24">
        <v>207.781</v>
      </c>
      <c r="H107" s="24">
        <v>247.903</v>
      </c>
      <c r="I107" s="24">
        <v>104.004</v>
      </c>
      <c r="J107" s="24">
        <v>147.931</v>
      </c>
      <c r="K107" s="24">
        <v>266.72279</v>
      </c>
      <c r="L107" s="24">
        <v>113.994</v>
      </c>
      <c r="M107" s="24">
        <v>189.123</v>
      </c>
      <c r="N107" s="24">
        <v>236.23938</v>
      </c>
      <c r="O107" s="24">
        <v>585.619</v>
      </c>
      <c r="P107" s="12"/>
      <c r="Q107" s="12"/>
    </row>
    <row r="108" spans="1:17" ht="12.75">
      <c r="A108" s="4"/>
      <c r="B108" s="7" t="s">
        <v>34</v>
      </c>
      <c r="C108" s="24">
        <f t="shared" si="12"/>
        <v>64167.80052999999</v>
      </c>
      <c r="D108" s="24">
        <v>4842.72625</v>
      </c>
      <c r="E108" s="24">
        <v>5242.074320000001</v>
      </c>
      <c r="F108" s="24">
        <v>6173.08363</v>
      </c>
      <c r="G108" s="24">
        <v>5906.33936</v>
      </c>
      <c r="H108" s="24">
        <v>4127.43755</v>
      </c>
      <c r="I108" s="24">
        <v>4501.0612</v>
      </c>
      <c r="J108" s="24">
        <v>5467.87547</v>
      </c>
      <c r="K108" s="24">
        <v>6718.499589999999</v>
      </c>
      <c r="L108" s="24">
        <v>5056.2832</v>
      </c>
      <c r="M108" s="24">
        <v>5555.79053</v>
      </c>
      <c r="N108" s="24">
        <v>5257.20783</v>
      </c>
      <c r="O108" s="24">
        <v>5319.4216</v>
      </c>
      <c r="P108" s="12"/>
      <c r="Q108" s="12"/>
    </row>
    <row r="109" spans="1:17" ht="12.75">
      <c r="A109" s="4"/>
      <c r="B109" s="7" t="s">
        <v>52</v>
      </c>
      <c r="C109" s="24">
        <f t="shared" si="12"/>
        <v>1652.5423199999998</v>
      </c>
      <c r="D109" s="24">
        <v>194.93423</v>
      </c>
      <c r="E109" s="24">
        <v>159.41351999999998</v>
      </c>
      <c r="F109" s="24">
        <v>180.91531</v>
      </c>
      <c r="G109" s="24">
        <v>134.82809</v>
      </c>
      <c r="H109" s="24">
        <v>74.32566</v>
      </c>
      <c r="I109" s="24">
        <v>140.58992999999998</v>
      </c>
      <c r="J109" s="24">
        <v>24.136400000000002</v>
      </c>
      <c r="K109" s="24">
        <v>110.58003</v>
      </c>
      <c r="L109" s="24">
        <v>159.68432</v>
      </c>
      <c r="M109" s="24">
        <v>203.75637</v>
      </c>
      <c r="N109" s="24">
        <v>125.10494</v>
      </c>
      <c r="O109" s="24">
        <v>144.27352</v>
      </c>
      <c r="P109" s="12"/>
      <c r="Q109" s="12"/>
    </row>
    <row r="110" spans="1:17" ht="12.75">
      <c r="A110" s="4"/>
      <c r="B110" s="7" t="s">
        <v>13</v>
      </c>
      <c r="C110" s="24">
        <f t="shared" si="12"/>
        <v>96330.82395</v>
      </c>
      <c r="D110" s="24">
        <v>8710.23858</v>
      </c>
      <c r="E110" s="24">
        <v>8562.15557</v>
      </c>
      <c r="F110" s="24">
        <v>8737.317130000001</v>
      </c>
      <c r="G110" s="24">
        <v>8598.88454</v>
      </c>
      <c r="H110" s="24">
        <v>8388.71694</v>
      </c>
      <c r="I110" s="24">
        <v>7862.3211200000005</v>
      </c>
      <c r="J110" s="24">
        <v>7437.55961</v>
      </c>
      <c r="K110" s="24">
        <v>7776.42629</v>
      </c>
      <c r="L110" s="24">
        <v>6396.71677</v>
      </c>
      <c r="M110" s="24">
        <v>8010.347019999999</v>
      </c>
      <c r="N110" s="24">
        <v>8027.607849999999</v>
      </c>
      <c r="O110" s="24">
        <v>7822.53253</v>
      </c>
      <c r="P110" s="12"/>
      <c r="Q110" s="12"/>
    </row>
    <row r="111" spans="1:17" ht="12.75">
      <c r="A111" s="4"/>
      <c r="B111" s="7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2"/>
      <c r="Q111" s="12"/>
    </row>
    <row r="112" spans="1:17" ht="12.75">
      <c r="A112" s="4"/>
      <c r="B112" s="16" t="s">
        <v>9</v>
      </c>
      <c r="C112" s="3">
        <f>SUM(D112:O112)</f>
        <v>137511.34756</v>
      </c>
      <c r="D112" s="3">
        <f aca="true" t="shared" si="13" ref="D112:O112">SUM(D113:D128)</f>
        <v>8280.86718</v>
      </c>
      <c r="E112" s="3">
        <f t="shared" si="13"/>
        <v>9844.047429999999</v>
      </c>
      <c r="F112" s="3">
        <f t="shared" si="13"/>
        <v>13291.19016</v>
      </c>
      <c r="G112" s="3">
        <f t="shared" si="13"/>
        <v>11038.89969</v>
      </c>
      <c r="H112" s="3">
        <f t="shared" si="13"/>
        <v>10256.924780000001</v>
      </c>
      <c r="I112" s="3">
        <f t="shared" si="13"/>
        <v>11724.99476</v>
      </c>
      <c r="J112" s="3">
        <f t="shared" si="13"/>
        <v>13121.73131</v>
      </c>
      <c r="K112" s="3">
        <f t="shared" si="13"/>
        <v>13647.88089</v>
      </c>
      <c r="L112" s="3">
        <f t="shared" si="13"/>
        <v>11372.5006</v>
      </c>
      <c r="M112" s="3">
        <f t="shared" si="13"/>
        <v>11464.327229999999</v>
      </c>
      <c r="N112" s="3">
        <f t="shared" si="13"/>
        <v>12301.2911</v>
      </c>
      <c r="O112" s="3">
        <f t="shared" si="13"/>
        <v>11166.69243</v>
      </c>
      <c r="P112" s="12"/>
      <c r="Q112" s="12"/>
    </row>
    <row r="113" spans="1:17" ht="12.75">
      <c r="A113" s="4"/>
      <c r="B113" s="7" t="s">
        <v>1</v>
      </c>
      <c r="C113" s="24">
        <f aca="true" t="shared" si="14" ref="C113:C128">SUM(D113:O113)</f>
        <v>0.005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0.005</v>
      </c>
      <c r="L113" s="24">
        <v>0</v>
      </c>
      <c r="M113" s="24">
        <v>0</v>
      </c>
      <c r="N113" s="24">
        <v>0</v>
      </c>
      <c r="O113" s="24">
        <v>0</v>
      </c>
      <c r="P113" s="12"/>
      <c r="Q113" s="12"/>
    </row>
    <row r="114" spans="1:17" ht="12.75">
      <c r="A114" s="4"/>
      <c r="B114" s="7" t="s">
        <v>38</v>
      </c>
      <c r="C114" s="24">
        <f t="shared" si="14"/>
        <v>1784.1684999999998</v>
      </c>
      <c r="D114" s="24">
        <v>209.712</v>
      </c>
      <c r="E114" s="24">
        <v>249.669</v>
      </c>
      <c r="F114" s="24">
        <v>204.3135</v>
      </c>
      <c r="G114" s="24">
        <v>155.3475</v>
      </c>
      <c r="H114" s="24">
        <v>158.213</v>
      </c>
      <c r="I114" s="24">
        <v>88.715</v>
      </c>
      <c r="J114" s="24">
        <v>88.5225</v>
      </c>
      <c r="K114" s="24">
        <v>66.6325</v>
      </c>
      <c r="L114" s="24">
        <v>133.65</v>
      </c>
      <c r="M114" s="24">
        <v>123.338</v>
      </c>
      <c r="N114" s="24">
        <v>147.4575</v>
      </c>
      <c r="O114" s="24">
        <v>158.598</v>
      </c>
      <c r="P114" s="12"/>
      <c r="Q114" s="12"/>
    </row>
    <row r="115" spans="1:17" ht="12.75">
      <c r="A115" s="4"/>
      <c r="B115" s="7" t="s">
        <v>46</v>
      </c>
      <c r="C115" s="24">
        <f t="shared" si="14"/>
        <v>1319.5700000000002</v>
      </c>
      <c r="D115" s="24">
        <v>0</v>
      </c>
      <c r="E115" s="24">
        <v>0</v>
      </c>
      <c r="F115" s="24">
        <v>56.094</v>
      </c>
      <c r="G115" s="24">
        <v>102.812</v>
      </c>
      <c r="H115" s="24">
        <v>59.608</v>
      </c>
      <c r="I115" s="24">
        <v>159.846</v>
      </c>
      <c r="J115" s="24">
        <v>322.543</v>
      </c>
      <c r="K115" s="24">
        <v>517.256</v>
      </c>
      <c r="L115" s="24">
        <v>101.411</v>
      </c>
      <c r="M115" s="24">
        <v>0</v>
      </c>
      <c r="N115" s="24">
        <v>0</v>
      </c>
      <c r="O115" s="24">
        <v>0</v>
      </c>
      <c r="P115" s="12"/>
      <c r="Q115" s="12"/>
    </row>
    <row r="116" spans="1:17" ht="12.75">
      <c r="A116" s="4"/>
      <c r="B116" s="7" t="s">
        <v>2</v>
      </c>
      <c r="C116" s="24">
        <f t="shared" si="14"/>
        <v>735.035</v>
      </c>
      <c r="D116" s="24">
        <v>17.5</v>
      </c>
      <c r="E116" s="24">
        <v>52.5</v>
      </c>
      <c r="F116" s="24">
        <v>35</v>
      </c>
      <c r="G116" s="24">
        <v>70</v>
      </c>
      <c r="H116" s="24">
        <v>52.5</v>
      </c>
      <c r="I116" s="24">
        <v>87.5</v>
      </c>
      <c r="J116" s="24">
        <v>70</v>
      </c>
      <c r="K116" s="24">
        <v>70</v>
      </c>
      <c r="L116" s="24">
        <v>70.035</v>
      </c>
      <c r="M116" s="24">
        <v>52.5</v>
      </c>
      <c r="N116" s="24">
        <v>87.5</v>
      </c>
      <c r="O116" s="24">
        <v>70</v>
      </c>
      <c r="P116" s="12"/>
      <c r="Q116" s="12"/>
    </row>
    <row r="117" spans="1:17" ht="12.75">
      <c r="A117" s="4"/>
      <c r="B117" s="7" t="s">
        <v>32</v>
      </c>
      <c r="C117" s="24">
        <f t="shared" si="14"/>
        <v>14684.856930000002</v>
      </c>
      <c r="D117" s="24">
        <v>190.51074</v>
      </c>
      <c r="E117" s="24">
        <v>792.0710899999999</v>
      </c>
      <c r="F117" s="24">
        <v>3619.11415</v>
      </c>
      <c r="G117" s="24">
        <v>2860.1104</v>
      </c>
      <c r="H117" s="24">
        <v>1505.94195</v>
      </c>
      <c r="I117" s="24">
        <v>1130.8173100000001</v>
      </c>
      <c r="J117" s="24">
        <v>598.08515</v>
      </c>
      <c r="K117" s="24">
        <v>784.49598</v>
      </c>
      <c r="L117" s="24">
        <v>763.04085</v>
      </c>
      <c r="M117" s="24">
        <v>1071.26</v>
      </c>
      <c r="N117" s="24">
        <v>1119.4773799999998</v>
      </c>
      <c r="O117" s="24">
        <v>249.93193</v>
      </c>
      <c r="P117" s="12"/>
      <c r="Q117" s="12"/>
    </row>
    <row r="118" spans="1:17" ht="12.75">
      <c r="A118" s="4"/>
      <c r="B118" s="7" t="s">
        <v>33</v>
      </c>
      <c r="C118" s="24">
        <f t="shared" si="14"/>
        <v>9627.409000000001</v>
      </c>
      <c r="D118" s="24">
        <v>251</v>
      </c>
      <c r="E118" s="24">
        <v>402</v>
      </c>
      <c r="F118" s="24">
        <v>909</v>
      </c>
      <c r="G118" s="24">
        <v>592</v>
      </c>
      <c r="H118" s="24">
        <v>993</v>
      </c>
      <c r="I118" s="24">
        <v>1436.3</v>
      </c>
      <c r="J118" s="24">
        <v>1841.4</v>
      </c>
      <c r="K118" s="24">
        <v>1428.1</v>
      </c>
      <c r="L118" s="24">
        <v>744</v>
      </c>
      <c r="M118" s="24">
        <v>334</v>
      </c>
      <c r="N118" s="24">
        <v>285</v>
      </c>
      <c r="O118" s="24">
        <v>411.609</v>
      </c>
      <c r="P118" s="12"/>
      <c r="Q118" s="12"/>
    </row>
    <row r="119" spans="1:17" ht="12.75">
      <c r="A119" s="4"/>
      <c r="B119" s="7" t="s">
        <v>53</v>
      </c>
      <c r="C119" s="24">
        <f t="shared" si="14"/>
        <v>1569.30966</v>
      </c>
      <c r="D119" s="24">
        <v>90.46592999999999</v>
      </c>
      <c r="E119" s="24">
        <v>165.1421</v>
      </c>
      <c r="F119" s="24">
        <v>97.01344999999999</v>
      </c>
      <c r="G119" s="24">
        <v>157.59789999999998</v>
      </c>
      <c r="H119" s="24">
        <v>186.98755</v>
      </c>
      <c r="I119" s="24">
        <v>97.37322</v>
      </c>
      <c r="J119" s="24">
        <v>153.90135</v>
      </c>
      <c r="K119" s="24">
        <v>77.077</v>
      </c>
      <c r="L119" s="24">
        <v>136.98735</v>
      </c>
      <c r="M119" s="24">
        <v>137.55672</v>
      </c>
      <c r="N119" s="24">
        <v>152.5937</v>
      </c>
      <c r="O119" s="24">
        <v>116.61339</v>
      </c>
      <c r="P119" s="12"/>
      <c r="Q119" s="12"/>
    </row>
    <row r="120" spans="1:17" ht="12.75">
      <c r="A120" s="4"/>
      <c r="B120" s="7" t="s">
        <v>44</v>
      </c>
      <c r="C120" s="24">
        <f t="shared" si="14"/>
        <v>42.40134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42.40134</v>
      </c>
      <c r="P120" s="12"/>
      <c r="Q120" s="12"/>
    </row>
    <row r="121" spans="1:17" ht="12.75">
      <c r="A121" s="4"/>
      <c r="B121" s="7" t="s">
        <v>50</v>
      </c>
      <c r="C121" s="24">
        <f t="shared" si="14"/>
        <v>12.53881</v>
      </c>
      <c r="D121" s="24">
        <v>4.61435</v>
      </c>
      <c r="E121" s="24">
        <v>3.97007</v>
      </c>
      <c r="F121" s="24">
        <v>0</v>
      </c>
      <c r="G121" s="24">
        <v>0</v>
      </c>
      <c r="H121" s="24">
        <v>0</v>
      </c>
      <c r="I121" s="24">
        <v>1.4945899999999999</v>
      </c>
      <c r="J121" s="24">
        <v>0.02</v>
      </c>
      <c r="K121" s="24">
        <v>1.5688</v>
      </c>
      <c r="L121" s="24">
        <v>0</v>
      </c>
      <c r="M121" s="24">
        <v>0</v>
      </c>
      <c r="N121" s="24">
        <v>0</v>
      </c>
      <c r="O121" s="24">
        <v>0.871</v>
      </c>
      <c r="P121" s="12"/>
      <c r="Q121" s="12"/>
    </row>
    <row r="122" spans="1:17" ht="12.75">
      <c r="A122" s="4"/>
      <c r="B122" s="7" t="s">
        <v>3</v>
      </c>
      <c r="C122" s="24">
        <f t="shared" si="14"/>
        <v>343.63933000000003</v>
      </c>
      <c r="D122" s="24">
        <v>21.170450000000002</v>
      </c>
      <c r="E122" s="24">
        <v>34.74644</v>
      </c>
      <c r="F122" s="24">
        <v>24.06607</v>
      </c>
      <c r="G122" s="24">
        <v>37.61816</v>
      </c>
      <c r="H122" s="24">
        <v>64.15469999999999</v>
      </c>
      <c r="I122" s="24">
        <v>61.96341</v>
      </c>
      <c r="J122" s="24">
        <v>37.30939</v>
      </c>
      <c r="K122" s="24">
        <v>20.449810000000003</v>
      </c>
      <c r="L122" s="24">
        <v>2.2679899999999997</v>
      </c>
      <c r="M122" s="24">
        <v>11.46398</v>
      </c>
      <c r="N122" s="24">
        <v>25.25393</v>
      </c>
      <c r="O122" s="24">
        <v>3.175</v>
      </c>
      <c r="P122" s="12"/>
      <c r="Q122" s="12"/>
    </row>
    <row r="123" spans="1:17" ht="12.75">
      <c r="A123" s="4"/>
      <c r="B123" s="7" t="s">
        <v>41</v>
      </c>
      <c r="C123" s="24">
        <f t="shared" si="14"/>
        <v>0.746</v>
      </c>
      <c r="D123" s="24">
        <v>0</v>
      </c>
      <c r="E123" s="24">
        <v>0.063</v>
      </c>
      <c r="F123" s="24">
        <v>0.025</v>
      </c>
      <c r="G123" s="24">
        <v>0.08</v>
      </c>
      <c r="H123" s="24">
        <v>0.025</v>
      </c>
      <c r="I123" s="24">
        <v>0.055</v>
      </c>
      <c r="J123" s="24">
        <v>0.04</v>
      </c>
      <c r="K123" s="24">
        <v>0.07</v>
      </c>
      <c r="L123" s="24">
        <v>0.065</v>
      </c>
      <c r="M123" s="24">
        <v>0.098</v>
      </c>
      <c r="N123" s="24">
        <v>0.13</v>
      </c>
      <c r="O123" s="24">
        <v>0.095</v>
      </c>
      <c r="P123" s="12"/>
      <c r="Q123" s="12"/>
    </row>
    <row r="124" spans="1:17" ht="12.75">
      <c r="A124" s="4"/>
      <c r="B124" s="7" t="s">
        <v>51</v>
      </c>
      <c r="C124" s="24">
        <f t="shared" si="14"/>
        <v>0.003</v>
      </c>
      <c r="D124" s="24">
        <v>0</v>
      </c>
      <c r="E124" s="24">
        <v>0.003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12"/>
      <c r="Q124" s="12"/>
    </row>
    <row r="125" spans="1:17" ht="12.75">
      <c r="A125" s="4"/>
      <c r="B125" s="7" t="s">
        <v>54</v>
      </c>
      <c r="C125" s="24">
        <f t="shared" si="14"/>
        <v>782.86946</v>
      </c>
      <c r="D125" s="24">
        <v>42.054</v>
      </c>
      <c r="E125" s="24">
        <v>61.32497</v>
      </c>
      <c r="F125" s="24">
        <v>22.35426</v>
      </c>
      <c r="G125" s="24">
        <v>43.823</v>
      </c>
      <c r="H125" s="24">
        <v>1.97766</v>
      </c>
      <c r="I125" s="24">
        <v>21.986</v>
      </c>
      <c r="J125" s="24">
        <v>85.27335000000001</v>
      </c>
      <c r="K125" s="24">
        <v>103.991</v>
      </c>
      <c r="L125" s="24">
        <v>144.50422</v>
      </c>
      <c r="M125" s="24">
        <v>65.656</v>
      </c>
      <c r="N125" s="24">
        <v>145.949</v>
      </c>
      <c r="O125" s="24">
        <v>43.976</v>
      </c>
      <c r="P125" s="12"/>
      <c r="Q125" s="12"/>
    </row>
    <row r="126" spans="1:17" ht="12.75">
      <c r="A126" s="4"/>
      <c r="B126" s="7" t="s">
        <v>34</v>
      </c>
      <c r="C126" s="24">
        <f t="shared" si="14"/>
        <v>26165.45727</v>
      </c>
      <c r="D126" s="24">
        <v>473.55492</v>
      </c>
      <c r="E126" s="24">
        <v>1035.88136</v>
      </c>
      <c r="F126" s="24">
        <v>1261.31944</v>
      </c>
      <c r="G126" s="24">
        <v>1001.2874899999999</v>
      </c>
      <c r="H126" s="24">
        <v>884.1689</v>
      </c>
      <c r="I126" s="24">
        <v>2726.57878</v>
      </c>
      <c r="J126" s="24">
        <v>3181.8500099999997</v>
      </c>
      <c r="K126" s="24">
        <v>3783.9309700000003</v>
      </c>
      <c r="L126" s="24">
        <v>2564.0928</v>
      </c>
      <c r="M126" s="24">
        <v>3868.8060800000003</v>
      </c>
      <c r="N126" s="24">
        <v>2953.52958</v>
      </c>
      <c r="O126" s="24">
        <v>2430.45694</v>
      </c>
      <c r="P126" s="12"/>
      <c r="Q126" s="12"/>
    </row>
    <row r="127" spans="1:17" ht="12.75">
      <c r="A127" s="4"/>
      <c r="B127" s="7" t="s">
        <v>52</v>
      </c>
      <c r="C127" s="24">
        <f t="shared" si="14"/>
        <v>6621.78371</v>
      </c>
      <c r="D127" s="24">
        <v>474.72208</v>
      </c>
      <c r="E127" s="24">
        <v>358.59939</v>
      </c>
      <c r="F127" s="24">
        <v>453.98346999999995</v>
      </c>
      <c r="G127" s="24">
        <v>512.65325</v>
      </c>
      <c r="H127" s="24">
        <v>597.7255</v>
      </c>
      <c r="I127" s="24">
        <v>498.72907</v>
      </c>
      <c r="J127" s="24">
        <v>769.8229</v>
      </c>
      <c r="K127" s="24">
        <v>673.2821700000001</v>
      </c>
      <c r="L127" s="24">
        <v>586.33258</v>
      </c>
      <c r="M127" s="24">
        <v>545.18449</v>
      </c>
      <c r="N127" s="24">
        <v>565.7620400000001</v>
      </c>
      <c r="O127" s="24">
        <v>584.98677</v>
      </c>
      <c r="P127" s="12"/>
      <c r="Q127" s="12"/>
    </row>
    <row r="128" spans="1:17" ht="14.25" customHeight="1">
      <c r="A128" s="18"/>
      <c r="B128" s="7" t="s">
        <v>13</v>
      </c>
      <c r="C128" s="24">
        <f t="shared" si="14"/>
        <v>73821.55455</v>
      </c>
      <c r="D128" s="24">
        <v>6505.56271</v>
      </c>
      <c r="E128" s="24">
        <v>6688.07701</v>
      </c>
      <c r="F128" s="24">
        <v>6608.90682</v>
      </c>
      <c r="G128" s="24">
        <v>5505.56999</v>
      </c>
      <c r="H128" s="24">
        <v>5752.62252</v>
      </c>
      <c r="I128" s="24">
        <v>5413.63638</v>
      </c>
      <c r="J128" s="24">
        <v>5972.96366</v>
      </c>
      <c r="K128" s="24">
        <v>6121.02166</v>
      </c>
      <c r="L128" s="24">
        <v>6126.11381</v>
      </c>
      <c r="M128" s="24">
        <v>5254.46396</v>
      </c>
      <c r="N128" s="24">
        <v>6818.63797</v>
      </c>
      <c r="O128" s="17">
        <v>7053.9780599999995</v>
      </c>
      <c r="P128" s="12"/>
      <c r="Q128" s="12"/>
    </row>
    <row r="129" spans="1:17" ht="12.75">
      <c r="A129" s="18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2"/>
      <c r="Q129" s="12"/>
    </row>
    <row r="130" spans="1:17" ht="12.75">
      <c r="A130" s="4"/>
      <c r="B130" s="16" t="s">
        <v>28</v>
      </c>
      <c r="C130" s="3">
        <f>SUM(D130:O130)</f>
        <v>1773.41227</v>
      </c>
      <c r="D130" s="3">
        <f>SUM(D131:D132)</f>
        <v>20.436</v>
      </c>
      <c r="E130" s="3">
        <f aca="true" t="shared" si="15" ref="E130:O130">SUM(E131:E132)</f>
        <v>75.4</v>
      </c>
      <c r="F130" s="3">
        <f t="shared" si="15"/>
        <v>378.704</v>
      </c>
      <c r="G130" s="3">
        <f t="shared" si="15"/>
        <v>57.13427</v>
      </c>
      <c r="H130" s="3">
        <f t="shared" si="15"/>
        <v>389.631</v>
      </c>
      <c r="I130" s="3">
        <f t="shared" si="15"/>
        <v>225.342</v>
      </c>
      <c r="J130" s="3">
        <f t="shared" si="15"/>
        <v>151.23299999999998</v>
      </c>
      <c r="K130" s="3">
        <f t="shared" si="15"/>
        <v>76.507</v>
      </c>
      <c r="L130" s="3">
        <f t="shared" si="15"/>
        <v>223.785</v>
      </c>
      <c r="M130" s="3">
        <f t="shared" si="15"/>
        <v>175.24</v>
      </c>
      <c r="N130" s="3">
        <f t="shared" si="15"/>
        <v>0</v>
      </c>
      <c r="O130" s="3">
        <f t="shared" si="15"/>
        <v>0</v>
      </c>
      <c r="P130" s="12"/>
      <c r="Q130" s="12"/>
    </row>
    <row r="131" spans="1:17" ht="12.75">
      <c r="A131" s="4"/>
      <c r="B131" s="7" t="s">
        <v>34</v>
      </c>
      <c r="C131" s="24">
        <f>SUM(D131:O131)</f>
        <v>1735.585</v>
      </c>
      <c r="D131" s="24">
        <v>18.656</v>
      </c>
      <c r="E131" s="24">
        <v>75.4</v>
      </c>
      <c r="F131" s="24">
        <v>378.704</v>
      </c>
      <c r="G131" s="24">
        <v>57.132</v>
      </c>
      <c r="H131" s="24">
        <v>357.131</v>
      </c>
      <c r="I131" s="24">
        <v>225.342</v>
      </c>
      <c r="J131" s="24">
        <v>151.188</v>
      </c>
      <c r="K131" s="24">
        <v>76.507</v>
      </c>
      <c r="L131" s="24">
        <v>223.785</v>
      </c>
      <c r="M131" s="24">
        <v>171.74</v>
      </c>
      <c r="N131" s="24">
        <v>0</v>
      </c>
      <c r="O131" s="24">
        <v>0</v>
      </c>
      <c r="P131" s="12"/>
      <c r="Q131" s="12"/>
    </row>
    <row r="132" spans="1:17" ht="12.75">
      <c r="A132" s="4"/>
      <c r="B132" s="7" t="s">
        <v>13</v>
      </c>
      <c r="C132" s="24">
        <f>SUM(D132:O132)</f>
        <v>37.82727</v>
      </c>
      <c r="D132" s="24">
        <v>1.78</v>
      </c>
      <c r="E132" s="24">
        <v>0</v>
      </c>
      <c r="F132" s="24">
        <v>0</v>
      </c>
      <c r="G132" s="24">
        <v>0.00227</v>
      </c>
      <c r="H132" s="24">
        <v>32.5</v>
      </c>
      <c r="I132" s="24">
        <v>0</v>
      </c>
      <c r="J132" s="24">
        <v>0.045</v>
      </c>
      <c r="K132" s="24">
        <v>0</v>
      </c>
      <c r="L132" s="24">
        <v>0</v>
      </c>
      <c r="M132" s="24">
        <v>3.5</v>
      </c>
      <c r="N132" s="24">
        <v>0</v>
      </c>
      <c r="O132" s="17">
        <v>0</v>
      </c>
      <c r="P132" s="12"/>
      <c r="Q132" s="12"/>
    </row>
    <row r="133" spans="1:17" ht="12.75">
      <c r="A133" s="4"/>
      <c r="B133" s="7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12"/>
      <c r="Q133" s="12"/>
    </row>
    <row r="134" spans="1:17" ht="12.75">
      <c r="A134" s="4"/>
      <c r="B134" s="16" t="s">
        <v>29</v>
      </c>
      <c r="C134" s="3">
        <f>SUM(D134:O134)</f>
        <v>4696.7864</v>
      </c>
      <c r="D134" s="3">
        <f>SUM(D135:D139)</f>
        <v>0.08424</v>
      </c>
      <c r="E134" s="3">
        <f aca="true" t="shared" si="16" ref="E134:O134">SUM(E135:E139)</f>
        <v>0</v>
      </c>
      <c r="F134" s="3">
        <f t="shared" si="16"/>
        <v>161.34065999999999</v>
      </c>
      <c r="G134" s="3">
        <f t="shared" si="16"/>
        <v>0</v>
      </c>
      <c r="H134" s="3">
        <f t="shared" si="16"/>
        <v>0.42477999999999994</v>
      </c>
      <c r="I134" s="3">
        <f t="shared" si="16"/>
        <v>3.9</v>
      </c>
      <c r="J134" s="3">
        <f t="shared" si="16"/>
        <v>1006.4514199999999</v>
      </c>
      <c r="K134" s="3">
        <f t="shared" si="16"/>
        <v>24.326220000000003</v>
      </c>
      <c r="L134" s="3">
        <f t="shared" si="16"/>
        <v>712.86842</v>
      </c>
      <c r="M134" s="3">
        <f t="shared" si="16"/>
        <v>6.07426</v>
      </c>
      <c r="N134" s="3">
        <f t="shared" si="16"/>
        <v>12.9</v>
      </c>
      <c r="O134" s="3">
        <f t="shared" si="16"/>
        <v>2768.4164</v>
      </c>
      <c r="P134" s="12"/>
      <c r="Q134" s="12"/>
    </row>
    <row r="135" spans="1:17" ht="12.75">
      <c r="A135" s="4"/>
      <c r="B135" s="7" t="s">
        <v>35</v>
      </c>
      <c r="C135" s="24">
        <f>SUM(D135:O135)</f>
        <v>295.85</v>
      </c>
      <c r="D135" s="24">
        <v>0</v>
      </c>
      <c r="E135" s="24">
        <v>0</v>
      </c>
      <c r="F135" s="24">
        <v>0</v>
      </c>
      <c r="G135" s="24">
        <v>0</v>
      </c>
      <c r="H135" s="24">
        <v>0</v>
      </c>
      <c r="I135" s="24">
        <v>0</v>
      </c>
      <c r="J135" s="24">
        <v>0</v>
      </c>
      <c r="K135" s="24">
        <v>0</v>
      </c>
      <c r="L135" s="24">
        <v>0</v>
      </c>
      <c r="M135" s="24">
        <v>0</v>
      </c>
      <c r="N135" s="24">
        <v>0</v>
      </c>
      <c r="O135" s="24">
        <v>295.85</v>
      </c>
      <c r="P135" s="12"/>
      <c r="Q135" s="24"/>
    </row>
    <row r="136" spans="1:17" ht="12.75">
      <c r="A136" s="4"/>
      <c r="B136" s="7" t="s">
        <v>32</v>
      </c>
      <c r="C136" s="24">
        <f>SUM(D136:O136)</f>
        <v>2944.53884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642.41</v>
      </c>
      <c r="K136" s="24">
        <v>0</v>
      </c>
      <c r="L136" s="24">
        <v>603.815</v>
      </c>
      <c r="M136" s="24">
        <v>0</v>
      </c>
      <c r="N136" s="24">
        <v>0</v>
      </c>
      <c r="O136" s="24">
        <v>1698.31384</v>
      </c>
      <c r="P136" s="12"/>
      <c r="Q136" s="24"/>
    </row>
    <row r="137" spans="1:17" ht="12.75">
      <c r="A137" s="4"/>
      <c r="B137" s="7" t="s">
        <v>34</v>
      </c>
      <c r="C137" s="24">
        <f>SUM(D137:O137)</f>
        <v>685.44</v>
      </c>
      <c r="D137" s="24">
        <v>0</v>
      </c>
      <c r="E137" s="24">
        <v>0</v>
      </c>
      <c r="F137" s="24">
        <v>161.28</v>
      </c>
      <c r="G137" s="24">
        <v>0</v>
      </c>
      <c r="H137" s="24">
        <v>0</v>
      </c>
      <c r="I137" s="24">
        <v>0</v>
      </c>
      <c r="J137" s="24">
        <v>241.92</v>
      </c>
      <c r="K137" s="24">
        <v>20.16</v>
      </c>
      <c r="L137" s="24">
        <v>0</v>
      </c>
      <c r="M137" s="24">
        <v>0</v>
      </c>
      <c r="N137" s="24">
        <v>0</v>
      </c>
      <c r="O137" s="24">
        <v>262.08</v>
      </c>
      <c r="P137" s="12"/>
      <c r="Q137" s="24"/>
    </row>
    <row r="138" spans="1:17" ht="12.75">
      <c r="A138" s="4"/>
      <c r="B138" s="7" t="s">
        <v>52</v>
      </c>
      <c r="C138" s="24">
        <f>SUM(D138:O138)</f>
        <v>2.68988</v>
      </c>
      <c r="D138" s="24">
        <v>0.08424</v>
      </c>
      <c r="E138" s="24">
        <v>0</v>
      </c>
      <c r="F138" s="24">
        <v>0.055659999999999994</v>
      </c>
      <c r="G138" s="24">
        <v>0</v>
      </c>
      <c r="H138" s="24">
        <v>0.143</v>
      </c>
      <c r="I138" s="24">
        <v>0</v>
      </c>
      <c r="J138" s="24">
        <v>0</v>
      </c>
      <c r="K138" s="24">
        <v>2.35722</v>
      </c>
      <c r="L138" s="24">
        <v>0</v>
      </c>
      <c r="M138" s="24">
        <v>0.04976</v>
      </c>
      <c r="N138" s="24">
        <v>0</v>
      </c>
      <c r="O138" s="24">
        <v>0</v>
      </c>
      <c r="P138" s="12"/>
      <c r="Q138" s="24"/>
    </row>
    <row r="139" spans="1:17" ht="12.75">
      <c r="A139" s="4"/>
      <c r="B139" s="7" t="s">
        <v>13</v>
      </c>
      <c r="C139" s="24">
        <f>SUM(D139:O139)</f>
        <v>768.2676799999999</v>
      </c>
      <c r="D139" s="24">
        <v>0</v>
      </c>
      <c r="E139" s="24">
        <v>0</v>
      </c>
      <c r="F139" s="24">
        <v>0.005</v>
      </c>
      <c r="G139" s="24">
        <v>0</v>
      </c>
      <c r="H139" s="24">
        <v>0.28178</v>
      </c>
      <c r="I139" s="24">
        <v>3.9</v>
      </c>
      <c r="J139" s="24">
        <v>122.12142</v>
      </c>
      <c r="K139" s="24">
        <v>1.809</v>
      </c>
      <c r="L139" s="24">
        <v>109.05342</v>
      </c>
      <c r="M139" s="24">
        <v>6.0245</v>
      </c>
      <c r="N139" s="24">
        <v>12.9</v>
      </c>
      <c r="O139" s="24">
        <v>512.17256</v>
      </c>
      <c r="P139" s="12"/>
      <c r="Q139" s="24"/>
    </row>
    <row r="140" spans="1:17" ht="12.75">
      <c r="A140" s="4"/>
      <c r="B140" s="7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12"/>
      <c r="Q140" s="12"/>
    </row>
    <row r="141" spans="1:17" ht="12.75">
      <c r="A141" s="4"/>
      <c r="B141" s="16" t="s">
        <v>30</v>
      </c>
      <c r="C141" s="3">
        <f>SUM(D141:O141)</f>
        <v>38159.64971</v>
      </c>
      <c r="D141" s="3">
        <f>SUM(D142:D147)</f>
        <v>1583.661</v>
      </c>
      <c r="E141" s="3">
        <f aca="true" t="shared" si="17" ref="E141:O141">SUM(E142:E147)</f>
        <v>2777.782</v>
      </c>
      <c r="F141" s="3">
        <f t="shared" si="17"/>
        <v>4136.3769999999995</v>
      </c>
      <c r="G141" s="3">
        <f t="shared" si="17"/>
        <v>1864.876</v>
      </c>
      <c r="H141" s="3">
        <f t="shared" si="17"/>
        <v>5920.9289499999995</v>
      </c>
      <c r="I141" s="3">
        <f t="shared" si="17"/>
        <v>3185.6124</v>
      </c>
      <c r="J141" s="3">
        <f t="shared" si="17"/>
        <v>2281.573</v>
      </c>
      <c r="K141" s="3">
        <f t="shared" si="17"/>
        <v>3024.73695</v>
      </c>
      <c r="L141" s="3">
        <f t="shared" si="17"/>
        <v>2592.97441</v>
      </c>
      <c r="M141" s="3">
        <f t="shared" si="17"/>
        <v>3816.143</v>
      </c>
      <c r="N141" s="3">
        <f t="shared" si="17"/>
        <v>3699.5159999999996</v>
      </c>
      <c r="O141" s="3">
        <f t="shared" si="17"/>
        <v>3275.469</v>
      </c>
      <c r="P141" s="12"/>
      <c r="Q141" s="12"/>
    </row>
    <row r="142" spans="1:17" ht="12.75">
      <c r="A142" s="4"/>
      <c r="B142" s="7" t="s">
        <v>35</v>
      </c>
      <c r="C142" s="24">
        <f>SUM(D142:O142)</f>
        <v>212.67839999999998</v>
      </c>
      <c r="D142" s="24">
        <v>0</v>
      </c>
      <c r="E142" s="24">
        <v>0</v>
      </c>
      <c r="F142" s="24">
        <v>0</v>
      </c>
      <c r="G142" s="24">
        <v>0</v>
      </c>
      <c r="H142" s="24">
        <v>0</v>
      </c>
      <c r="I142" s="24">
        <v>212.67839999999998</v>
      </c>
      <c r="J142" s="24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12"/>
      <c r="Q142" s="12"/>
    </row>
    <row r="143" spans="1:17" ht="12.75">
      <c r="A143" s="4"/>
      <c r="B143" s="7" t="s">
        <v>36</v>
      </c>
      <c r="C143" s="24">
        <f>SUM(D143:O143)</f>
        <v>584.8512</v>
      </c>
      <c r="D143" s="24">
        <v>0</v>
      </c>
      <c r="E143" s="24">
        <v>0</v>
      </c>
      <c r="F143" s="24">
        <v>0</v>
      </c>
      <c r="G143" s="24">
        <v>159.504</v>
      </c>
      <c r="H143" s="24">
        <v>319.008</v>
      </c>
      <c r="I143" s="24">
        <v>0</v>
      </c>
      <c r="J143" s="24">
        <v>0</v>
      </c>
      <c r="K143" s="24">
        <v>0</v>
      </c>
      <c r="L143" s="24">
        <v>106.33919999999999</v>
      </c>
      <c r="M143" s="24">
        <v>0</v>
      </c>
      <c r="N143" s="24">
        <v>0</v>
      </c>
      <c r="O143" s="24">
        <v>0</v>
      </c>
      <c r="P143" s="12"/>
      <c r="Q143" s="12"/>
    </row>
    <row r="144" spans="1:17" ht="12.75">
      <c r="A144" s="4"/>
      <c r="B144" s="7" t="s">
        <v>48</v>
      </c>
      <c r="C144" s="24">
        <f>SUM(D144:O144)</f>
        <v>10340.937</v>
      </c>
      <c r="D144" s="24">
        <v>0</v>
      </c>
      <c r="E144" s="24">
        <v>792.893</v>
      </c>
      <c r="F144" s="24">
        <v>991.759</v>
      </c>
      <c r="G144" s="24">
        <v>0</v>
      </c>
      <c r="H144" s="24">
        <v>3567.302</v>
      </c>
      <c r="I144" s="24">
        <v>447.611</v>
      </c>
      <c r="J144" s="24">
        <v>375.046</v>
      </c>
      <c r="K144" s="24">
        <v>627.08</v>
      </c>
      <c r="L144" s="24">
        <v>473.405</v>
      </c>
      <c r="M144" s="24">
        <v>1500.431</v>
      </c>
      <c r="N144" s="24">
        <v>595.434</v>
      </c>
      <c r="O144" s="24">
        <v>969.976</v>
      </c>
      <c r="P144" s="12"/>
      <c r="Q144" s="12"/>
    </row>
    <row r="145" spans="1:17" ht="12.75">
      <c r="A145" s="4"/>
      <c r="B145" s="7" t="s">
        <v>34</v>
      </c>
      <c r="C145" s="24">
        <f>SUM(D145:O145)</f>
        <v>72.79996</v>
      </c>
      <c r="D145" s="24">
        <v>0</v>
      </c>
      <c r="E145" s="24">
        <v>16.83</v>
      </c>
      <c r="F145" s="24">
        <v>0.05</v>
      </c>
      <c r="G145" s="24">
        <v>0</v>
      </c>
      <c r="H145" s="24">
        <v>0</v>
      </c>
      <c r="I145" s="24">
        <v>0</v>
      </c>
      <c r="J145" s="24">
        <v>0</v>
      </c>
      <c r="K145" s="24">
        <v>25.461959999999998</v>
      </c>
      <c r="L145" s="24">
        <v>15.3</v>
      </c>
      <c r="M145" s="24">
        <v>15.158</v>
      </c>
      <c r="N145" s="24">
        <v>0</v>
      </c>
      <c r="O145" s="24">
        <v>0</v>
      </c>
      <c r="P145" s="12"/>
      <c r="Q145" s="12"/>
    </row>
    <row r="146" spans="1:17" ht="12.75">
      <c r="A146" s="4"/>
      <c r="B146" s="7" t="s">
        <v>52</v>
      </c>
      <c r="C146" s="24">
        <f>SUM(D146:O146)</f>
        <v>23.383960000000002</v>
      </c>
      <c r="D146" s="24">
        <v>0</v>
      </c>
      <c r="E146" s="24">
        <v>0</v>
      </c>
      <c r="F146" s="24">
        <v>0.185</v>
      </c>
      <c r="G146" s="24">
        <v>0</v>
      </c>
      <c r="H146" s="24">
        <v>0.78295</v>
      </c>
      <c r="I146" s="24">
        <v>0</v>
      </c>
      <c r="J146" s="24">
        <v>0</v>
      </c>
      <c r="K146" s="24">
        <v>2.34395</v>
      </c>
      <c r="L146" s="24">
        <v>20.07206</v>
      </c>
      <c r="M146" s="24">
        <v>0</v>
      </c>
      <c r="N146" s="24">
        <v>0</v>
      </c>
      <c r="O146" s="24">
        <v>0</v>
      </c>
      <c r="P146" s="12"/>
      <c r="Q146" s="12"/>
    </row>
    <row r="147" spans="1:17" ht="12.75">
      <c r="A147" s="4"/>
      <c r="B147" s="7" t="s">
        <v>13</v>
      </c>
      <c r="C147" s="24">
        <f>SUM(D147:O147)</f>
        <v>26924.99919</v>
      </c>
      <c r="D147" s="24">
        <v>1583.661</v>
      </c>
      <c r="E147" s="24">
        <v>1968.059</v>
      </c>
      <c r="F147" s="24">
        <v>3144.383</v>
      </c>
      <c r="G147" s="24">
        <v>1705.372</v>
      </c>
      <c r="H147" s="24">
        <v>2033.836</v>
      </c>
      <c r="I147" s="24">
        <v>2525.323</v>
      </c>
      <c r="J147" s="24">
        <v>1906.527</v>
      </c>
      <c r="K147" s="24">
        <v>2369.85104</v>
      </c>
      <c r="L147" s="24">
        <v>1977.8581499999998</v>
      </c>
      <c r="M147" s="24">
        <v>2300.554</v>
      </c>
      <c r="N147" s="24">
        <v>3104.082</v>
      </c>
      <c r="O147" s="24">
        <v>2305.493</v>
      </c>
      <c r="P147" s="12"/>
      <c r="Q147" s="12"/>
    </row>
    <row r="148" spans="1:17" ht="12.75">
      <c r="A148" s="4"/>
      <c r="B148" s="7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2"/>
      <c r="Q148" s="12"/>
    </row>
    <row r="149" spans="1:17" ht="12.75">
      <c r="A149" s="4"/>
      <c r="B149" s="16" t="s">
        <v>55</v>
      </c>
      <c r="C149" s="3">
        <f>SUM(D149:O149)</f>
        <v>738.85063</v>
      </c>
      <c r="D149" s="3">
        <f aca="true" t="shared" si="18" ref="D149:O149">SUM(D150:D154)</f>
        <v>0</v>
      </c>
      <c r="E149" s="3">
        <f t="shared" si="18"/>
        <v>30.98164</v>
      </c>
      <c r="F149" s="3">
        <f t="shared" si="18"/>
        <v>8.802</v>
      </c>
      <c r="G149" s="3">
        <f t="shared" si="18"/>
        <v>25.3125</v>
      </c>
      <c r="H149" s="3">
        <f t="shared" si="18"/>
        <v>25.25</v>
      </c>
      <c r="I149" s="3">
        <f t="shared" si="18"/>
        <v>25.3125</v>
      </c>
      <c r="J149" s="3">
        <f t="shared" si="18"/>
        <v>75.9375</v>
      </c>
      <c r="K149" s="3">
        <f t="shared" si="18"/>
        <v>50.439499999999995</v>
      </c>
      <c r="L149" s="3">
        <f t="shared" si="18"/>
        <v>341.7855</v>
      </c>
      <c r="M149" s="3">
        <f t="shared" si="18"/>
        <v>73.02671000000001</v>
      </c>
      <c r="N149" s="3">
        <f t="shared" si="18"/>
        <v>82.00278</v>
      </c>
      <c r="O149" s="3">
        <f t="shared" si="18"/>
        <v>0</v>
      </c>
      <c r="P149" s="12"/>
      <c r="Q149" s="12"/>
    </row>
    <row r="150" spans="1:17" ht="12.75">
      <c r="A150" s="4"/>
      <c r="B150" s="7" t="s">
        <v>38</v>
      </c>
      <c r="C150" s="24">
        <f>SUM(D150:O150)</f>
        <v>379.17264</v>
      </c>
      <c r="D150" s="24">
        <v>0</v>
      </c>
      <c r="E150" s="24">
        <v>25.11364</v>
      </c>
      <c r="F150" s="24">
        <v>0</v>
      </c>
      <c r="G150" s="24">
        <v>25.3125</v>
      </c>
      <c r="H150" s="24">
        <v>25.25</v>
      </c>
      <c r="I150" s="24">
        <v>25.3125</v>
      </c>
      <c r="J150" s="24">
        <v>75.9375</v>
      </c>
      <c r="K150" s="24">
        <v>25.3125</v>
      </c>
      <c r="L150" s="24">
        <v>75.9375</v>
      </c>
      <c r="M150" s="24">
        <v>25.3125</v>
      </c>
      <c r="N150" s="24">
        <v>75.684</v>
      </c>
      <c r="O150" s="24">
        <v>0</v>
      </c>
      <c r="P150" s="12"/>
      <c r="Q150" s="12"/>
    </row>
    <row r="151" spans="1:17" ht="12.75">
      <c r="A151" s="4"/>
      <c r="B151" s="7" t="s">
        <v>36</v>
      </c>
      <c r="C151" s="24">
        <f>SUM(D151:O151)</f>
        <v>265.848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265.848</v>
      </c>
      <c r="M151" s="24">
        <v>0</v>
      </c>
      <c r="N151" s="24">
        <v>0</v>
      </c>
      <c r="O151" s="24">
        <v>0</v>
      </c>
      <c r="P151" s="12"/>
      <c r="Q151" s="12"/>
    </row>
    <row r="152" spans="1:17" ht="12.75">
      <c r="A152" s="4"/>
      <c r="B152" s="7" t="s">
        <v>32</v>
      </c>
      <c r="C152" s="24">
        <f>SUM(D152:O152)</f>
        <v>24.9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24.9</v>
      </c>
      <c r="L152" s="24">
        <v>0</v>
      </c>
      <c r="M152" s="24">
        <v>0</v>
      </c>
      <c r="N152" s="24">
        <v>0</v>
      </c>
      <c r="O152" s="24">
        <v>0</v>
      </c>
      <c r="P152" s="12"/>
      <c r="Q152" s="12"/>
    </row>
    <row r="153" spans="1:17" ht="12.75">
      <c r="A153" s="4"/>
      <c r="B153" s="7" t="s">
        <v>52</v>
      </c>
      <c r="C153" s="24">
        <f>SUM(D153:O153)</f>
        <v>20.98878</v>
      </c>
      <c r="D153" s="24">
        <v>0</v>
      </c>
      <c r="E153" s="24">
        <v>5.868</v>
      </c>
      <c r="F153" s="24">
        <v>8.802</v>
      </c>
      <c r="G153" s="24">
        <v>0</v>
      </c>
      <c r="H153" s="24">
        <v>0</v>
      </c>
      <c r="I153" s="24">
        <v>0</v>
      </c>
      <c r="J153" s="24">
        <v>0</v>
      </c>
      <c r="K153" s="24">
        <v>0</v>
      </c>
      <c r="L153" s="24">
        <v>0</v>
      </c>
      <c r="M153" s="24">
        <v>0</v>
      </c>
      <c r="N153" s="24">
        <v>6.318779999999999</v>
      </c>
      <c r="O153" s="24">
        <v>0</v>
      </c>
      <c r="P153" s="12"/>
      <c r="Q153" s="12"/>
    </row>
    <row r="154" spans="1:17" ht="12" customHeight="1">
      <c r="A154" s="4"/>
      <c r="B154" s="7" t="s">
        <v>13</v>
      </c>
      <c r="C154" s="24">
        <f>SUM(D154:O154)</f>
        <v>47.94121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0.227</v>
      </c>
      <c r="L154" s="24">
        <v>0</v>
      </c>
      <c r="M154" s="24">
        <v>47.71421</v>
      </c>
      <c r="N154" s="24">
        <v>0</v>
      </c>
      <c r="O154" s="24">
        <v>0</v>
      </c>
      <c r="P154" s="12"/>
      <c r="Q154" s="12"/>
    </row>
    <row r="155" spans="1:17" ht="12.75">
      <c r="A155" s="4"/>
      <c r="B155" s="7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12"/>
      <c r="Q155" s="12"/>
    </row>
    <row r="156" spans="1:17" ht="12.75">
      <c r="A156" s="4"/>
      <c r="B156" s="16" t="s">
        <v>42</v>
      </c>
      <c r="C156" s="3">
        <f>SUM(D156:O156)</f>
        <v>281304.57123</v>
      </c>
      <c r="D156" s="3">
        <f aca="true" t="shared" si="19" ref="D156:O156">SUM(D157:D172)</f>
        <v>11298.29573</v>
      </c>
      <c r="E156" s="3">
        <f t="shared" si="19"/>
        <v>44457.8919</v>
      </c>
      <c r="F156" s="3">
        <f t="shared" si="19"/>
        <v>42890.79402</v>
      </c>
      <c r="G156" s="3">
        <f t="shared" si="19"/>
        <v>38230.157510000005</v>
      </c>
      <c r="H156" s="3">
        <f t="shared" si="19"/>
        <v>26479.59045</v>
      </c>
      <c r="I156" s="3">
        <f t="shared" si="19"/>
        <v>9844.710079999999</v>
      </c>
      <c r="J156" s="3">
        <f t="shared" si="19"/>
        <v>15166.76016</v>
      </c>
      <c r="K156" s="3">
        <f t="shared" si="19"/>
        <v>24954.800489999998</v>
      </c>
      <c r="L156" s="3">
        <f t="shared" si="19"/>
        <v>6352.010850000001</v>
      </c>
      <c r="M156" s="3">
        <f t="shared" si="19"/>
        <v>15294.038919999999</v>
      </c>
      <c r="N156" s="3">
        <f t="shared" si="19"/>
        <v>25696.66198</v>
      </c>
      <c r="O156" s="3">
        <f t="shared" si="19"/>
        <v>20638.85914</v>
      </c>
      <c r="P156" s="12"/>
      <c r="Q156" s="12"/>
    </row>
    <row r="157" spans="1:17" ht="12.75">
      <c r="A157" s="4"/>
      <c r="B157" s="7" t="s">
        <v>35</v>
      </c>
      <c r="C157" s="24">
        <f aca="true" t="shared" si="20" ref="C157:C172">SUM(D157:O157)</f>
        <v>2571.38889</v>
      </c>
      <c r="D157" s="24">
        <v>277.7414</v>
      </c>
      <c r="E157" s="24">
        <v>153.5524</v>
      </c>
      <c r="F157" s="24">
        <v>322.38809999999995</v>
      </c>
      <c r="G157" s="24">
        <v>237.5253</v>
      </c>
      <c r="H157" s="24">
        <v>76.87339999999999</v>
      </c>
      <c r="I157" s="24">
        <v>76.6369</v>
      </c>
      <c r="J157" s="24">
        <v>230.4461</v>
      </c>
      <c r="K157" s="24">
        <v>204.79379999999998</v>
      </c>
      <c r="L157" s="24">
        <v>223.44369</v>
      </c>
      <c r="M157" s="24">
        <v>249.17</v>
      </c>
      <c r="N157" s="24">
        <v>230.55960000000002</v>
      </c>
      <c r="O157" s="24">
        <v>288.2582</v>
      </c>
      <c r="P157" s="12"/>
      <c r="Q157" s="12"/>
    </row>
    <row r="158" spans="1:17" ht="12.75">
      <c r="A158" s="4"/>
      <c r="B158" s="7" t="s">
        <v>1</v>
      </c>
      <c r="C158" s="24">
        <f t="shared" si="20"/>
        <v>9368.58867</v>
      </c>
      <c r="D158" s="24">
        <v>658.0395</v>
      </c>
      <c r="E158" s="24">
        <v>937.8976899999999</v>
      </c>
      <c r="F158" s="24">
        <v>867.5625600000001</v>
      </c>
      <c r="G158" s="24">
        <v>677.25801</v>
      </c>
      <c r="H158" s="24">
        <v>426.93287</v>
      </c>
      <c r="I158" s="24">
        <v>1012.16635</v>
      </c>
      <c r="J158" s="24">
        <v>927.44147</v>
      </c>
      <c r="K158" s="24">
        <v>508.32738</v>
      </c>
      <c r="L158" s="24">
        <v>587.94186</v>
      </c>
      <c r="M158" s="24">
        <v>1200.34288</v>
      </c>
      <c r="N158" s="24">
        <v>905.095</v>
      </c>
      <c r="O158" s="24">
        <v>659.5831</v>
      </c>
      <c r="P158" s="12"/>
      <c r="Q158" s="12"/>
    </row>
    <row r="159" spans="1:17" ht="12.75">
      <c r="A159" s="4"/>
      <c r="B159" s="7" t="s">
        <v>5</v>
      </c>
      <c r="C159" s="24">
        <f t="shared" si="20"/>
        <v>33.62549</v>
      </c>
      <c r="D159" s="24">
        <v>0</v>
      </c>
      <c r="E159" s="24">
        <v>8.704120000000001</v>
      </c>
      <c r="F159" s="24">
        <v>5.477810000000001</v>
      </c>
      <c r="G159" s="24">
        <v>1.3816400000000002</v>
      </c>
      <c r="H159" s="24">
        <v>0</v>
      </c>
      <c r="I159" s="24">
        <v>0.94823</v>
      </c>
      <c r="J159" s="24">
        <v>0</v>
      </c>
      <c r="K159" s="24">
        <v>0</v>
      </c>
      <c r="L159" s="24">
        <v>14.7804</v>
      </c>
      <c r="M159" s="24">
        <v>0</v>
      </c>
      <c r="N159" s="24">
        <v>0</v>
      </c>
      <c r="O159" s="24">
        <v>2.33329</v>
      </c>
      <c r="P159" s="12"/>
      <c r="Q159" s="12"/>
    </row>
    <row r="160" spans="1:17" ht="12.75">
      <c r="A160" s="4"/>
      <c r="B160" s="7" t="s">
        <v>37</v>
      </c>
      <c r="C160" s="24">
        <f t="shared" si="20"/>
        <v>0.6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0.6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12"/>
      <c r="Q160" s="12"/>
    </row>
    <row r="161" spans="1:17" ht="12.75">
      <c r="A161" s="4"/>
      <c r="B161" s="7" t="s">
        <v>38</v>
      </c>
      <c r="C161" s="24">
        <f t="shared" si="20"/>
        <v>8611.554119999999</v>
      </c>
      <c r="D161" s="24">
        <v>391.29409000000004</v>
      </c>
      <c r="E161" s="24">
        <v>787.3251</v>
      </c>
      <c r="F161" s="24">
        <v>251.031</v>
      </c>
      <c r="G161" s="24">
        <v>366.135</v>
      </c>
      <c r="H161" s="24">
        <v>927.669</v>
      </c>
      <c r="I161" s="24">
        <v>401.885</v>
      </c>
      <c r="J161" s="24">
        <v>932.8648199999999</v>
      </c>
      <c r="K161" s="24">
        <v>982.74591</v>
      </c>
      <c r="L161" s="24">
        <v>682.24091</v>
      </c>
      <c r="M161" s="24">
        <v>1033.1061</v>
      </c>
      <c r="N161" s="24">
        <v>817.50646</v>
      </c>
      <c r="O161" s="24">
        <v>1037.75073</v>
      </c>
      <c r="P161" s="12"/>
      <c r="Q161" s="12"/>
    </row>
    <row r="162" spans="1:17" ht="12.75">
      <c r="A162" s="4"/>
      <c r="B162" s="7" t="s">
        <v>36</v>
      </c>
      <c r="C162" s="24">
        <f t="shared" si="20"/>
        <v>47984.850829999996</v>
      </c>
      <c r="D162" s="24">
        <v>0</v>
      </c>
      <c r="E162" s="24">
        <v>6026.4</v>
      </c>
      <c r="F162" s="24">
        <v>11041.2</v>
      </c>
      <c r="G162" s="24">
        <v>3129.984</v>
      </c>
      <c r="H162" s="24">
        <v>4223.7744</v>
      </c>
      <c r="I162" s="24">
        <v>4817.2476</v>
      </c>
      <c r="J162" s="24">
        <v>1454.6825</v>
      </c>
      <c r="K162" s="24">
        <v>6363.61413</v>
      </c>
      <c r="L162" s="24">
        <v>1675.4784</v>
      </c>
      <c r="M162" s="24">
        <v>1707.8783999999998</v>
      </c>
      <c r="N162" s="24">
        <v>1590.7186000000002</v>
      </c>
      <c r="O162" s="24">
        <v>5953.8728</v>
      </c>
      <c r="P162" s="12"/>
      <c r="Q162" s="12"/>
    </row>
    <row r="163" spans="1:17" ht="12.75">
      <c r="A163" s="4"/>
      <c r="B163" s="7" t="s">
        <v>32</v>
      </c>
      <c r="C163" s="24">
        <f t="shared" si="20"/>
        <v>354.35552999999993</v>
      </c>
      <c r="D163" s="24">
        <v>0</v>
      </c>
      <c r="E163" s="24">
        <v>42.70953</v>
      </c>
      <c r="F163" s="24">
        <v>82.8</v>
      </c>
      <c r="G163" s="24">
        <v>69.013</v>
      </c>
      <c r="H163" s="24">
        <v>0</v>
      </c>
      <c r="I163" s="24">
        <v>69.013</v>
      </c>
      <c r="J163" s="24">
        <v>22.705</v>
      </c>
      <c r="K163" s="24">
        <v>22.705</v>
      </c>
      <c r="L163" s="24">
        <v>0</v>
      </c>
      <c r="M163" s="24">
        <v>22.705</v>
      </c>
      <c r="N163" s="24">
        <v>0</v>
      </c>
      <c r="O163" s="24">
        <v>22.705</v>
      </c>
      <c r="P163" s="12"/>
      <c r="Q163" s="12"/>
    </row>
    <row r="164" spans="1:17" ht="12.75">
      <c r="A164" s="4"/>
      <c r="B164" s="7" t="s">
        <v>48</v>
      </c>
      <c r="C164" s="24">
        <f t="shared" si="20"/>
        <v>158.26628999999997</v>
      </c>
      <c r="D164" s="24">
        <v>14.27515</v>
      </c>
      <c r="E164" s="24">
        <v>0</v>
      </c>
      <c r="F164" s="24">
        <v>37.31918</v>
      </c>
      <c r="G164" s="24">
        <v>24.07067</v>
      </c>
      <c r="H164" s="24">
        <v>16.15906</v>
      </c>
      <c r="I164" s="24">
        <v>20.18969</v>
      </c>
      <c r="J164" s="24">
        <v>0</v>
      </c>
      <c r="K164" s="24">
        <v>8.981219999999999</v>
      </c>
      <c r="L164" s="24">
        <v>0</v>
      </c>
      <c r="M164" s="24">
        <v>0</v>
      </c>
      <c r="N164" s="24">
        <v>37.27132</v>
      </c>
      <c r="O164" s="24">
        <v>0</v>
      </c>
      <c r="P164" s="12"/>
      <c r="Q164" s="12"/>
    </row>
    <row r="165" spans="1:17" ht="12.75">
      <c r="A165" s="4"/>
      <c r="B165" s="7" t="s">
        <v>50</v>
      </c>
      <c r="C165" s="24">
        <f t="shared" si="20"/>
        <v>36.38100000000001</v>
      </c>
      <c r="D165" s="24">
        <v>2.613</v>
      </c>
      <c r="E165" s="24">
        <v>3.6582</v>
      </c>
      <c r="F165" s="24">
        <v>0</v>
      </c>
      <c r="G165" s="24">
        <v>10.9746</v>
      </c>
      <c r="H165" s="24">
        <v>0</v>
      </c>
      <c r="I165" s="24">
        <v>3.6582</v>
      </c>
      <c r="J165" s="24">
        <v>0</v>
      </c>
      <c r="K165" s="24">
        <v>5.748600000000001</v>
      </c>
      <c r="L165" s="24">
        <v>0</v>
      </c>
      <c r="M165" s="24">
        <v>2.9078000000000004</v>
      </c>
      <c r="N165" s="24">
        <v>3.4505</v>
      </c>
      <c r="O165" s="24">
        <v>3.3701</v>
      </c>
      <c r="P165" s="12"/>
      <c r="Q165" s="12"/>
    </row>
    <row r="166" spans="1:17" ht="12.75">
      <c r="A166" s="4"/>
      <c r="B166" s="7" t="s">
        <v>3</v>
      </c>
      <c r="C166" s="24">
        <f t="shared" si="20"/>
        <v>287.77646000000004</v>
      </c>
      <c r="D166" s="24">
        <v>0</v>
      </c>
      <c r="E166" s="24">
        <v>70.05767</v>
      </c>
      <c r="F166" s="24">
        <v>38.88393</v>
      </c>
      <c r="G166" s="24">
        <v>15.70534</v>
      </c>
      <c r="H166" s="24">
        <v>0.842</v>
      </c>
      <c r="I166" s="24">
        <v>31.62369</v>
      </c>
      <c r="J166" s="24">
        <v>38.58224</v>
      </c>
      <c r="K166" s="24">
        <v>0.989</v>
      </c>
      <c r="L166" s="24">
        <v>47.30206</v>
      </c>
      <c r="M166" s="24">
        <v>41.77953</v>
      </c>
      <c r="N166" s="24">
        <v>1.122</v>
      </c>
      <c r="O166" s="24">
        <v>0.889</v>
      </c>
      <c r="P166" s="12"/>
      <c r="Q166" s="12"/>
    </row>
    <row r="167" spans="1:17" ht="12.75">
      <c r="A167" s="4"/>
      <c r="B167" s="7" t="s">
        <v>41</v>
      </c>
      <c r="C167" s="24">
        <f t="shared" si="20"/>
        <v>1.477</v>
      </c>
      <c r="D167" s="24">
        <v>0</v>
      </c>
      <c r="E167" s="24">
        <v>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1.477</v>
      </c>
      <c r="O167" s="24">
        <v>0</v>
      </c>
      <c r="P167" s="12"/>
      <c r="Q167" s="12"/>
    </row>
    <row r="168" spans="1:17" ht="12.75">
      <c r="A168" s="4"/>
      <c r="B168" s="7" t="s">
        <v>51</v>
      </c>
      <c r="C168" s="24">
        <f t="shared" si="20"/>
        <v>81.48703</v>
      </c>
      <c r="D168" s="24">
        <v>0.74915</v>
      </c>
      <c r="E168" s="24">
        <v>3.7130300000000003</v>
      </c>
      <c r="F168" s="24">
        <v>13.972100000000001</v>
      </c>
      <c r="G168" s="24">
        <v>0.83084</v>
      </c>
      <c r="H168" s="24">
        <v>1.16104</v>
      </c>
      <c r="I168" s="24">
        <v>2.1290999999999998</v>
      </c>
      <c r="J168" s="24">
        <v>4.33506</v>
      </c>
      <c r="K168" s="24">
        <v>4.717149999999999</v>
      </c>
      <c r="L168" s="24">
        <v>10.132909999999999</v>
      </c>
      <c r="M168" s="24">
        <v>13.44134</v>
      </c>
      <c r="N168" s="24">
        <v>4.13899</v>
      </c>
      <c r="O168" s="24">
        <v>22.16632</v>
      </c>
      <c r="P168" s="12"/>
      <c r="Q168" s="12"/>
    </row>
    <row r="169" spans="1:17" ht="12.75">
      <c r="A169" s="4"/>
      <c r="B169" s="7" t="s">
        <v>54</v>
      </c>
      <c r="C169" s="24">
        <f t="shared" si="20"/>
        <v>75036.382</v>
      </c>
      <c r="D169" s="24">
        <v>0</v>
      </c>
      <c r="E169" s="24">
        <v>17131.72</v>
      </c>
      <c r="F169" s="24">
        <v>14305.091</v>
      </c>
      <c r="G169" s="24">
        <v>21.97</v>
      </c>
      <c r="H169" s="24">
        <v>17194.58</v>
      </c>
      <c r="I169" s="24">
        <v>0.077</v>
      </c>
      <c r="J169" s="24">
        <v>0</v>
      </c>
      <c r="K169" s="24">
        <v>13291.604</v>
      </c>
      <c r="L169" s="24">
        <v>0</v>
      </c>
      <c r="M169" s="24">
        <v>0</v>
      </c>
      <c r="N169" s="24">
        <v>13091.34</v>
      </c>
      <c r="O169" s="24">
        <v>0</v>
      </c>
      <c r="P169" s="12"/>
      <c r="Q169" s="12"/>
    </row>
    <row r="170" spans="1:17" ht="12.75">
      <c r="A170" s="4"/>
      <c r="B170" s="7" t="s">
        <v>34</v>
      </c>
      <c r="C170" s="24">
        <f t="shared" si="20"/>
        <v>9552.15178</v>
      </c>
      <c r="D170" s="24">
        <v>570.175</v>
      </c>
      <c r="E170" s="24">
        <v>567.55045</v>
      </c>
      <c r="F170" s="24">
        <v>471.59103999999996</v>
      </c>
      <c r="G170" s="24">
        <v>623.58413</v>
      </c>
      <c r="H170" s="24">
        <v>532.8657900000001</v>
      </c>
      <c r="I170" s="24">
        <v>717.77532</v>
      </c>
      <c r="J170" s="24">
        <v>795.2015200000001</v>
      </c>
      <c r="K170" s="24">
        <v>642.93079</v>
      </c>
      <c r="L170" s="24">
        <v>845.1762</v>
      </c>
      <c r="M170" s="24">
        <v>1529.18002</v>
      </c>
      <c r="N170" s="24">
        <v>1650.5421999999999</v>
      </c>
      <c r="O170" s="24">
        <v>605.5793199999999</v>
      </c>
      <c r="P170" s="12"/>
      <c r="Q170" s="12"/>
    </row>
    <row r="171" spans="1:17" ht="12.75">
      <c r="A171" s="4"/>
      <c r="B171" s="7" t="s">
        <v>52</v>
      </c>
      <c r="C171" s="24">
        <f t="shared" si="20"/>
        <v>9908.351900000003</v>
      </c>
      <c r="D171" s="24">
        <v>378.62708000000003</v>
      </c>
      <c r="E171" s="24">
        <v>936.98791</v>
      </c>
      <c r="F171" s="24">
        <v>1156.084</v>
      </c>
      <c r="G171" s="24">
        <v>1061.55698</v>
      </c>
      <c r="H171" s="24">
        <v>1641.9358300000001</v>
      </c>
      <c r="I171" s="24">
        <v>1244.46788</v>
      </c>
      <c r="J171" s="24">
        <v>963.57537</v>
      </c>
      <c r="K171" s="24">
        <v>1344.5588799999998</v>
      </c>
      <c r="L171" s="24">
        <v>135.04486</v>
      </c>
      <c r="M171" s="24">
        <v>241.48003</v>
      </c>
      <c r="N171" s="24">
        <v>151.2566</v>
      </c>
      <c r="O171" s="24">
        <v>652.77648</v>
      </c>
      <c r="P171" s="12"/>
      <c r="Q171" s="12"/>
    </row>
    <row r="172" spans="1:17" ht="12.75">
      <c r="A172" s="4"/>
      <c r="B172" s="7" t="s">
        <v>13</v>
      </c>
      <c r="C172" s="24">
        <f t="shared" si="20"/>
        <v>117317.33424000001</v>
      </c>
      <c r="D172" s="24">
        <v>9004.781359999999</v>
      </c>
      <c r="E172" s="24">
        <v>17787.6158</v>
      </c>
      <c r="F172" s="24">
        <v>14297.393300000002</v>
      </c>
      <c r="G172" s="24">
        <v>31990.168</v>
      </c>
      <c r="H172" s="24">
        <v>1436.79706</v>
      </c>
      <c r="I172" s="24">
        <v>1446.29212</v>
      </c>
      <c r="J172" s="24">
        <v>9796.92608</v>
      </c>
      <c r="K172" s="24">
        <v>1573.0846299999998</v>
      </c>
      <c r="L172" s="24">
        <v>2130.46956</v>
      </c>
      <c r="M172" s="24">
        <v>9252.04782</v>
      </c>
      <c r="N172" s="24">
        <v>7212.18371</v>
      </c>
      <c r="O172" s="24">
        <v>11389.5748</v>
      </c>
      <c r="P172" s="12"/>
      <c r="Q172" s="12"/>
    </row>
    <row r="173" spans="1:17" ht="12.75">
      <c r="A173" s="4"/>
      <c r="B173" s="7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12"/>
      <c r="Q173" s="12"/>
    </row>
    <row r="174" spans="1:17" ht="12.75">
      <c r="A174" s="4"/>
      <c r="B174" s="16" t="s">
        <v>10</v>
      </c>
      <c r="C174" s="3">
        <f>SUM(D174:O174)</f>
        <v>197169.80247</v>
      </c>
      <c r="D174" s="3">
        <f aca="true" t="shared" si="21" ref="D174:O174">SUM(D175:D192)</f>
        <v>12185.9877</v>
      </c>
      <c r="E174" s="3">
        <f t="shared" si="21"/>
        <v>54821.01138</v>
      </c>
      <c r="F174" s="3">
        <f t="shared" si="21"/>
        <v>29025.086219999997</v>
      </c>
      <c r="G174" s="3">
        <f t="shared" si="21"/>
        <v>24644.688670000003</v>
      </c>
      <c r="H174" s="3">
        <f t="shared" si="21"/>
        <v>16611.032419999996</v>
      </c>
      <c r="I174" s="3">
        <f t="shared" si="21"/>
        <v>12537.44396</v>
      </c>
      <c r="J174" s="3">
        <f t="shared" si="21"/>
        <v>12530.925989999998</v>
      </c>
      <c r="K174" s="3">
        <f t="shared" si="21"/>
        <v>8083.040209999999</v>
      </c>
      <c r="L174" s="3">
        <f t="shared" si="21"/>
        <v>8270.991780000002</v>
      </c>
      <c r="M174" s="3">
        <f t="shared" si="21"/>
        <v>5377.927</v>
      </c>
      <c r="N174" s="3">
        <f t="shared" si="21"/>
        <v>5202.27253</v>
      </c>
      <c r="O174" s="3">
        <f t="shared" si="21"/>
        <v>7879.394610000001</v>
      </c>
      <c r="P174" s="12"/>
      <c r="Q174" s="12"/>
    </row>
    <row r="175" spans="1:17" ht="12.75">
      <c r="A175" s="4"/>
      <c r="B175" s="7" t="s">
        <v>35</v>
      </c>
      <c r="C175" s="24">
        <f aca="true" t="shared" si="22" ref="C175:C192">SUM(D175:O175)</f>
        <v>57461.074660000006</v>
      </c>
      <c r="D175" s="24">
        <v>5229.84188</v>
      </c>
      <c r="E175" s="24">
        <v>6177.60946</v>
      </c>
      <c r="F175" s="24">
        <v>8825.323900000001</v>
      </c>
      <c r="G175" s="24">
        <v>7712.64361</v>
      </c>
      <c r="H175" s="24">
        <v>9047.93062</v>
      </c>
      <c r="I175" s="24">
        <v>6575.82875</v>
      </c>
      <c r="J175" s="24">
        <v>4748.96981</v>
      </c>
      <c r="K175" s="24">
        <v>2210.99784</v>
      </c>
      <c r="L175" s="24">
        <v>2079.56995</v>
      </c>
      <c r="M175" s="24">
        <v>859.0920699999999</v>
      </c>
      <c r="N175" s="24">
        <v>1122.8109399999998</v>
      </c>
      <c r="O175" s="24">
        <v>2870.45583</v>
      </c>
      <c r="P175" s="12"/>
      <c r="Q175" s="12"/>
    </row>
    <row r="176" spans="1:17" ht="12.75">
      <c r="A176" s="4"/>
      <c r="B176" s="7" t="s">
        <v>1</v>
      </c>
      <c r="C176" s="24">
        <f t="shared" si="22"/>
        <v>0.072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0.072</v>
      </c>
      <c r="O176" s="24">
        <v>0</v>
      </c>
      <c r="P176" s="12"/>
      <c r="Q176" s="12"/>
    </row>
    <row r="177" spans="1:17" ht="12.75">
      <c r="A177" s="4"/>
      <c r="B177" s="7" t="s">
        <v>5</v>
      </c>
      <c r="C177" s="24">
        <f t="shared" si="22"/>
        <v>9.05701</v>
      </c>
      <c r="D177" s="24">
        <v>0</v>
      </c>
      <c r="E177" s="24">
        <v>0</v>
      </c>
      <c r="F177" s="24">
        <v>9.05701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12"/>
      <c r="Q177" s="12"/>
    </row>
    <row r="178" spans="1:17" ht="12.75">
      <c r="A178" s="4"/>
      <c r="B178" s="7" t="s">
        <v>37</v>
      </c>
      <c r="C178" s="24">
        <f t="shared" si="22"/>
        <v>2088.32707</v>
      </c>
      <c r="D178" s="24">
        <v>158.382</v>
      </c>
      <c r="E178" s="24">
        <v>113.13</v>
      </c>
      <c r="F178" s="24">
        <v>158.382</v>
      </c>
      <c r="G178" s="24">
        <v>113.13</v>
      </c>
      <c r="H178" s="24">
        <v>158.382</v>
      </c>
      <c r="I178" s="24">
        <v>205.35057</v>
      </c>
      <c r="J178" s="24">
        <v>274.15599</v>
      </c>
      <c r="K178" s="24">
        <v>45.252</v>
      </c>
      <c r="L178" s="24">
        <v>113.4675</v>
      </c>
      <c r="M178" s="24">
        <v>317.48606</v>
      </c>
      <c r="N178" s="24">
        <v>272.82695</v>
      </c>
      <c r="O178" s="24">
        <v>158.382</v>
      </c>
      <c r="P178" s="12"/>
      <c r="Q178" s="12"/>
    </row>
    <row r="179" spans="1:17" ht="12.75">
      <c r="A179" s="4"/>
      <c r="B179" s="7" t="s">
        <v>4</v>
      </c>
      <c r="C179" s="24">
        <f t="shared" si="22"/>
        <v>0.4899</v>
      </c>
      <c r="D179" s="24">
        <v>0</v>
      </c>
      <c r="E179" s="24">
        <v>0</v>
      </c>
      <c r="F179" s="24">
        <v>0.0901</v>
      </c>
      <c r="G179" s="24">
        <v>0.0438</v>
      </c>
      <c r="H179" s="24">
        <v>0.045399999999999996</v>
      </c>
      <c r="I179" s="24">
        <v>0.0499</v>
      </c>
      <c r="J179" s="24">
        <v>0.0371</v>
      </c>
      <c r="K179" s="24">
        <v>0.0516</v>
      </c>
      <c r="L179" s="24">
        <v>0.0443</v>
      </c>
      <c r="M179" s="24">
        <v>0.0432</v>
      </c>
      <c r="N179" s="24">
        <v>0.0514</v>
      </c>
      <c r="O179" s="24">
        <v>0.033100000000000004</v>
      </c>
      <c r="P179" s="12"/>
      <c r="Q179" s="12"/>
    </row>
    <row r="180" spans="1:17" ht="12.75">
      <c r="A180" s="4"/>
      <c r="B180" s="7" t="s">
        <v>38</v>
      </c>
      <c r="C180" s="24">
        <f t="shared" si="22"/>
        <v>41886.53347999999</v>
      </c>
      <c r="D180" s="24">
        <v>3711.22656</v>
      </c>
      <c r="E180" s="24">
        <v>4210.284610000001</v>
      </c>
      <c r="F180" s="24">
        <v>5608.92506</v>
      </c>
      <c r="G180" s="24">
        <v>3346.15327</v>
      </c>
      <c r="H180" s="24">
        <v>4500.11655</v>
      </c>
      <c r="I180" s="24">
        <v>2936.7936400000003</v>
      </c>
      <c r="J180" s="24">
        <v>3674.43871</v>
      </c>
      <c r="K180" s="24">
        <v>2882.8166699999997</v>
      </c>
      <c r="L180" s="24">
        <v>3536.349</v>
      </c>
      <c r="M180" s="24">
        <v>2459.7085</v>
      </c>
      <c r="N180" s="24">
        <v>2039.95</v>
      </c>
      <c r="O180" s="24">
        <v>2979.77091</v>
      </c>
      <c r="P180" s="12"/>
      <c r="Q180" s="12"/>
    </row>
    <row r="181" spans="1:17" ht="12.75">
      <c r="A181" s="4"/>
      <c r="B181" s="7" t="s">
        <v>36</v>
      </c>
      <c r="C181" s="24">
        <f t="shared" si="22"/>
        <v>32702.692</v>
      </c>
      <c r="D181" s="24">
        <v>0</v>
      </c>
      <c r="E181" s="24">
        <v>32182.69</v>
      </c>
      <c r="F181" s="24">
        <v>0</v>
      </c>
      <c r="G181" s="24">
        <v>0</v>
      </c>
      <c r="H181" s="24">
        <v>0</v>
      </c>
      <c r="I181" s="24">
        <v>0.001</v>
      </c>
      <c r="J181" s="24">
        <v>520</v>
      </c>
      <c r="K181" s="24">
        <v>0.001</v>
      </c>
      <c r="L181" s="24">
        <v>0</v>
      </c>
      <c r="M181" s="24">
        <v>0</v>
      </c>
      <c r="N181" s="24">
        <v>0</v>
      </c>
      <c r="O181" s="24">
        <v>0</v>
      </c>
      <c r="P181" s="12"/>
      <c r="Q181" s="12"/>
    </row>
    <row r="182" spans="1:17" ht="12.75">
      <c r="A182" s="4"/>
      <c r="B182" s="7" t="s">
        <v>32</v>
      </c>
      <c r="C182" s="24">
        <f t="shared" si="22"/>
        <v>367.94004</v>
      </c>
      <c r="D182" s="24">
        <v>81.45876</v>
      </c>
      <c r="E182" s="24">
        <v>41.458760000000005</v>
      </c>
      <c r="F182" s="24">
        <v>20</v>
      </c>
      <c r="G182" s="24">
        <v>19.913</v>
      </c>
      <c r="H182" s="24">
        <v>0</v>
      </c>
      <c r="I182" s="24">
        <v>61.69488</v>
      </c>
      <c r="J182" s="24">
        <v>41.458760000000005</v>
      </c>
      <c r="K182" s="24">
        <v>20.348</v>
      </c>
      <c r="L182" s="24">
        <v>20.729380000000003</v>
      </c>
      <c r="M182" s="24">
        <v>39.826</v>
      </c>
      <c r="N182" s="24">
        <v>0</v>
      </c>
      <c r="O182" s="24">
        <v>21.0525</v>
      </c>
      <c r="P182" s="12"/>
      <c r="Q182" s="12"/>
    </row>
    <row r="183" spans="1:17" ht="12.75">
      <c r="A183" s="4"/>
      <c r="B183" s="7" t="s">
        <v>33</v>
      </c>
      <c r="C183" s="24">
        <f t="shared" si="22"/>
        <v>10810.8744</v>
      </c>
      <c r="D183" s="24">
        <v>1155.496</v>
      </c>
      <c r="E183" s="24">
        <v>1511.534</v>
      </c>
      <c r="F183" s="24">
        <v>1844.75</v>
      </c>
      <c r="G183" s="24">
        <v>1220.924</v>
      </c>
      <c r="H183" s="24">
        <v>510.248</v>
      </c>
      <c r="I183" s="24">
        <v>571.238</v>
      </c>
      <c r="J183" s="24">
        <v>592.758</v>
      </c>
      <c r="K183" s="24">
        <v>790.344</v>
      </c>
      <c r="L183" s="24">
        <v>1033.354</v>
      </c>
      <c r="M183" s="24">
        <v>680.22</v>
      </c>
      <c r="N183" s="24">
        <v>395.172</v>
      </c>
      <c r="O183" s="24">
        <v>504.8364</v>
      </c>
      <c r="P183" s="12"/>
      <c r="Q183" s="12"/>
    </row>
    <row r="184" spans="1:17" ht="12.75">
      <c r="A184" s="4"/>
      <c r="B184" s="7" t="s">
        <v>48</v>
      </c>
      <c r="C184" s="24">
        <f t="shared" si="22"/>
        <v>0.008</v>
      </c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0.008</v>
      </c>
      <c r="O184" s="24">
        <v>0</v>
      </c>
      <c r="P184" s="12"/>
      <c r="Q184" s="12"/>
    </row>
    <row r="185" spans="1:17" ht="12.75">
      <c r="A185" s="4"/>
      <c r="B185" s="7" t="s">
        <v>50</v>
      </c>
      <c r="C185" s="24">
        <f t="shared" si="22"/>
        <v>0.38043000000000005</v>
      </c>
      <c r="D185" s="24">
        <v>0</v>
      </c>
      <c r="E185" s="24">
        <v>0</v>
      </c>
      <c r="F185" s="24">
        <v>0.26080000000000003</v>
      </c>
      <c r="G185" s="24">
        <v>0</v>
      </c>
      <c r="H185" s="24">
        <v>0</v>
      </c>
      <c r="I185" s="24">
        <v>0</v>
      </c>
      <c r="J185" s="24">
        <v>0.11963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12"/>
      <c r="Q185" s="12"/>
    </row>
    <row r="186" spans="1:17" ht="12.75">
      <c r="A186" s="4"/>
      <c r="B186" s="7" t="s">
        <v>3</v>
      </c>
      <c r="C186" s="24">
        <f t="shared" si="22"/>
        <v>1.4129500000000002</v>
      </c>
      <c r="D186" s="24">
        <v>0</v>
      </c>
      <c r="E186" s="24">
        <v>0</v>
      </c>
      <c r="F186" s="24">
        <v>0</v>
      </c>
      <c r="G186" s="24">
        <v>0</v>
      </c>
      <c r="H186" s="24">
        <v>0.35535</v>
      </c>
      <c r="I186" s="24">
        <v>0</v>
      </c>
      <c r="J186" s="24">
        <v>0</v>
      </c>
      <c r="K186" s="24">
        <v>0</v>
      </c>
      <c r="L186" s="24">
        <v>1.02</v>
      </c>
      <c r="M186" s="24">
        <v>0.0376</v>
      </c>
      <c r="N186" s="24">
        <v>0</v>
      </c>
      <c r="O186" s="24">
        <v>0</v>
      </c>
      <c r="P186" s="12"/>
      <c r="Q186" s="12"/>
    </row>
    <row r="187" spans="1:17" ht="12.75">
      <c r="A187" s="4"/>
      <c r="B187" s="7" t="s">
        <v>41</v>
      </c>
      <c r="C187" s="24">
        <f t="shared" si="22"/>
        <v>12.970270000000001</v>
      </c>
      <c r="D187" s="24">
        <v>0</v>
      </c>
      <c r="E187" s="24">
        <v>0</v>
      </c>
      <c r="F187" s="24">
        <v>1.295</v>
      </c>
      <c r="G187" s="24">
        <v>0</v>
      </c>
      <c r="H187" s="24">
        <v>0</v>
      </c>
      <c r="I187" s="24">
        <v>5.647069999999999</v>
      </c>
      <c r="J187" s="24">
        <v>1.4489400000000001</v>
      </c>
      <c r="K187" s="24">
        <v>0</v>
      </c>
      <c r="L187" s="24">
        <v>2.3435</v>
      </c>
      <c r="M187" s="24">
        <v>2.2357600000000004</v>
      </c>
      <c r="N187" s="24">
        <v>0</v>
      </c>
      <c r="O187" s="24">
        <v>0</v>
      </c>
      <c r="P187" s="12"/>
      <c r="Q187" s="12"/>
    </row>
    <row r="188" spans="1:17" ht="12.75">
      <c r="A188" s="4"/>
      <c r="B188" s="7" t="s">
        <v>51</v>
      </c>
      <c r="C188" s="24">
        <f t="shared" si="22"/>
        <v>113.81376999999998</v>
      </c>
      <c r="D188" s="24">
        <v>5.19559</v>
      </c>
      <c r="E188" s="24">
        <v>2.9507600000000003</v>
      </c>
      <c r="F188" s="24">
        <v>3.01725</v>
      </c>
      <c r="G188" s="24">
        <v>11.57595</v>
      </c>
      <c r="H188" s="24">
        <v>13.774659999999999</v>
      </c>
      <c r="I188" s="24">
        <v>8.686350000000001</v>
      </c>
      <c r="J188" s="24">
        <v>8.476989999999999</v>
      </c>
      <c r="K188" s="24">
        <v>9.840069999999999</v>
      </c>
      <c r="L188" s="24">
        <v>12.25553</v>
      </c>
      <c r="M188" s="24">
        <v>13.75255</v>
      </c>
      <c r="N188" s="24">
        <v>10.286430000000001</v>
      </c>
      <c r="O188" s="24">
        <v>14.00164</v>
      </c>
      <c r="P188" s="12"/>
      <c r="Q188" s="12"/>
    </row>
    <row r="189" spans="1:17" ht="12.75">
      <c r="A189" s="4"/>
      <c r="B189" s="7" t="s">
        <v>54</v>
      </c>
      <c r="C189" s="24">
        <f t="shared" si="22"/>
        <v>0.0015</v>
      </c>
      <c r="D189" s="24">
        <v>0</v>
      </c>
      <c r="E189" s="24">
        <v>0</v>
      </c>
      <c r="F189" s="24">
        <v>0.0015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12"/>
      <c r="Q189" s="12"/>
    </row>
    <row r="190" spans="1:17" ht="12.75">
      <c r="A190" s="4"/>
      <c r="B190" s="7" t="s">
        <v>34</v>
      </c>
      <c r="C190" s="24">
        <f t="shared" si="22"/>
        <v>1927.9455400000002</v>
      </c>
      <c r="D190" s="24">
        <v>18.535</v>
      </c>
      <c r="E190" s="24">
        <v>61.41309</v>
      </c>
      <c r="F190" s="24">
        <v>87.80680000000001</v>
      </c>
      <c r="G190" s="24">
        <v>101.55184</v>
      </c>
      <c r="H190" s="24">
        <v>186.17396</v>
      </c>
      <c r="I190" s="24">
        <v>266.62734</v>
      </c>
      <c r="J190" s="24">
        <v>151.18677</v>
      </c>
      <c r="K190" s="24">
        <v>121.67117</v>
      </c>
      <c r="L190" s="24">
        <v>157.32407999999998</v>
      </c>
      <c r="M190" s="24">
        <v>221.54535</v>
      </c>
      <c r="N190" s="24">
        <v>370.65314</v>
      </c>
      <c r="O190" s="24">
        <v>183.457</v>
      </c>
      <c r="P190" s="12"/>
      <c r="Q190" s="12"/>
    </row>
    <row r="191" spans="1:17" ht="12.75">
      <c r="A191" s="4"/>
      <c r="B191" s="7" t="s">
        <v>52</v>
      </c>
      <c r="C191" s="24">
        <f t="shared" si="22"/>
        <v>24.3513</v>
      </c>
      <c r="D191" s="24">
        <v>0</v>
      </c>
      <c r="E191" s="24">
        <v>0</v>
      </c>
      <c r="F191" s="24">
        <v>0</v>
      </c>
      <c r="G191" s="24">
        <v>5.2592</v>
      </c>
      <c r="H191" s="24">
        <v>0</v>
      </c>
      <c r="I191" s="24">
        <v>18.7852</v>
      </c>
      <c r="J191" s="24">
        <v>0</v>
      </c>
      <c r="K191" s="24">
        <v>0</v>
      </c>
      <c r="L191" s="24">
        <v>0</v>
      </c>
      <c r="M191" s="24">
        <v>0.07479999999999999</v>
      </c>
      <c r="N191" s="24">
        <v>0</v>
      </c>
      <c r="O191" s="24">
        <v>0.2321</v>
      </c>
      <c r="P191" s="12"/>
      <c r="Q191" s="12"/>
    </row>
    <row r="192" spans="1:17" ht="12.75">
      <c r="A192" s="4"/>
      <c r="B192" s="7" t="s">
        <v>13</v>
      </c>
      <c r="C192" s="24">
        <f t="shared" si="22"/>
        <v>49761.85815</v>
      </c>
      <c r="D192" s="24">
        <v>1825.8519099999999</v>
      </c>
      <c r="E192" s="24">
        <v>10519.9407</v>
      </c>
      <c r="F192" s="24">
        <v>12466.176800000001</v>
      </c>
      <c r="G192" s="24">
        <v>12113.494</v>
      </c>
      <c r="H192" s="24">
        <v>2194.0058799999997</v>
      </c>
      <c r="I192" s="24">
        <v>1886.74126</v>
      </c>
      <c r="J192" s="24">
        <v>2517.87529</v>
      </c>
      <c r="K192" s="24">
        <v>2001.7178600000002</v>
      </c>
      <c r="L192" s="24">
        <v>1314.53454</v>
      </c>
      <c r="M192" s="24">
        <v>783.90511</v>
      </c>
      <c r="N192" s="24">
        <v>990.44167</v>
      </c>
      <c r="O192" s="24">
        <v>1147.17313</v>
      </c>
      <c r="P192" s="12"/>
      <c r="Q192" s="12"/>
    </row>
    <row r="193" spans="1:17" ht="12.75">
      <c r="A193" s="4"/>
      <c r="B193" s="7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12"/>
      <c r="Q193" s="12"/>
    </row>
    <row r="194" spans="1:17" ht="12.75">
      <c r="A194" s="4"/>
      <c r="B194" s="16" t="s">
        <v>11</v>
      </c>
      <c r="C194" s="3">
        <f>SUM(D194:O194)</f>
        <v>245382.09137</v>
      </c>
      <c r="D194" s="3">
        <f aca="true" t="shared" si="23" ref="D194:O194">SUM(D195:D207)</f>
        <v>44777.33322</v>
      </c>
      <c r="E194" s="3">
        <f t="shared" si="23"/>
        <v>23358.05836</v>
      </c>
      <c r="F194" s="3">
        <f t="shared" si="23"/>
        <v>48733.285110000004</v>
      </c>
      <c r="G194" s="3">
        <f t="shared" si="23"/>
        <v>34706.200209999995</v>
      </c>
      <c r="H194" s="3">
        <f t="shared" si="23"/>
        <v>13446.4669</v>
      </c>
      <c r="I194" s="3">
        <f t="shared" si="23"/>
        <v>13220.6649</v>
      </c>
      <c r="J194" s="3">
        <f t="shared" si="23"/>
        <v>14961.536610000001</v>
      </c>
      <c r="K194" s="3">
        <f t="shared" si="23"/>
        <v>11818.74048</v>
      </c>
      <c r="L194" s="3">
        <f t="shared" si="23"/>
        <v>8823.01032</v>
      </c>
      <c r="M194" s="3">
        <f t="shared" si="23"/>
        <v>8160.898450000001</v>
      </c>
      <c r="N194" s="3">
        <f t="shared" si="23"/>
        <v>12567.16503</v>
      </c>
      <c r="O194" s="3">
        <f t="shared" si="23"/>
        <v>10808.73178</v>
      </c>
      <c r="P194" s="12"/>
      <c r="Q194" s="12"/>
    </row>
    <row r="195" spans="1:17" ht="12.75">
      <c r="A195" s="4"/>
      <c r="B195" s="7" t="s">
        <v>35</v>
      </c>
      <c r="C195" s="24">
        <f aca="true" t="shared" si="24" ref="C195:C207">SUM(D195:O195)</f>
        <v>9320.245719999999</v>
      </c>
      <c r="D195" s="24">
        <v>439.91983</v>
      </c>
      <c r="E195" s="24">
        <v>1217.71492</v>
      </c>
      <c r="F195" s="24">
        <v>757.98081</v>
      </c>
      <c r="G195" s="24">
        <v>1167.24067</v>
      </c>
      <c r="H195" s="24">
        <v>1193.26033</v>
      </c>
      <c r="I195" s="24">
        <v>1238.24445</v>
      </c>
      <c r="J195" s="24">
        <v>732.29901</v>
      </c>
      <c r="K195" s="24">
        <v>1156.55799</v>
      </c>
      <c r="L195" s="24">
        <v>912.698</v>
      </c>
      <c r="M195" s="24">
        <v>60.5402</v>
      </c>
      <c r="N195" s="24">
        <v>41.35615</v>
      </c>
      <c r="O195" s="24">
        <v>402.43336</v>
      </c>
      <c r="P195" s="12"/>
      <c r="Q195" s="12"/>
    </row>
    <row r="196" spans="1:17" ht="12.75">
      <c r="A196" s="4"/>
      <c r="B196" s="7" t="s">
        <v>1</v>
      </c>
      <c r="C196" s="24">
        <f t="shared" si="24"/>
        <v>4772.53316</v>
      </c>
      <c r="D196" s="24">
        <v>277.19556</v>
      </c>
      <c r="E196" s="24">
        <v>293.92296000000005</v>
      </c>
      <c r="F196" s="24">
        <v>563.71131</v>
      </c>
      <c r="G196" s="24">
        <v>277.12809000000004</v>
      </c>
      <c r="H196" s="24">
        <v>300.99271000000005</v>
      </c>
      <c r="I196" s="24">
        <v>449.20532000000003</v>
      </c>
      <c r="J196" s="24">
        <v>532.5658599999999</v>
      </c>
      <c r="K196" s="24">
        <v>343.1522</v>
      </c>
      <c r="L196" s="24">
        <v>355.91060999999996</v>
      </c>
      <c r="M196" s="24">
        <v>376.42518</v>
      </c>
      <c r="N196" s="24">
        <v>610.10525</v>
      </c>
      <c r="O196" s="24">
        <v>392.21810999999997</v>
      </c>
      <c r="P196" s="12"/>
      <c r="Q196" s="12"/>
    </row>
    <row r="197" spans="1:17" ht="12.75">
      <c r="A197" s="4"/>
      <c r="B197" s="7" t="s">
        <v>5</v>
      </c>
      <c r="C197" s="24">
        <f t="shared" si="24"/>
        <v>440.82325</v>
      </c>
      <c r="D197" s="24">
        <v>68.56626</v>
      </c>
      <c r="E197" s="24">
        <v>37.74098</v>
      </c>
      <c r="F197" s="24">
        <v>53.645160000000004</v>
      </c>
      <c r="G197" s="24">
        <v>10.561950000000001</v>
      </c>
      <c r="H197" s="24">
        <v>0</v>
      </c>
      <c r="I197" s="24">
        <v>0</v>
      </c>
      <c r="J197" s="24">
        <v>37.74098</v>
      </c>
      <c r="K197" s="24">
        <v>93.46617</v>
      </c>
      <c r="L197" s="24">
        <v>33.48088</v>
      </c>
      <c r="M197" s="24">
        <v>18.87049</v>
      </c>
      <c r="N197" s="24">
        <v>49.0094</v>
      </c>
      <c r="O197" s="24">
        <v>37.74098</v>
      </c>
      <c r="P197" s="12"/>
      <c r="Q197" s="12"/>
    </row>
    <row r="198" spans="1:17" ht="12.75">
      <c r="A198" s="4"/>
      <c r="B198" s="7" t="s">
        <v>37</v>
      </c>
      <c r="C198" s="24">
        <f t="shared" si="24"/>
        <v>2269.0634699999996</v>
      </c>
      <c r="D198" s="24">
        <v>439.60413</v>
      </c>
      <c r="E198" s="24">
        <v>229.62601999999998</v>
      </c>
      <c r="F198" s="24">
        <v>47.4847</v>
      </c>
      <c r="G198" s="24">
        <v>94.5</v>
      </c>
      <c r="H198" s="24">
        <v>47.25</v>
      </c>
      <c r="I198" s="24">
        <v>42.55</v>
      </c>
      <c r="J198" s="24">
        <v>267.535</v>
      </c>
      <c r="K198" s="24">
        <v>134.54</v>
      </c>
      <c r="L198" s="24">
        <v>108.98363</v>
      </c>
      <c r="M198" s="24">
        <v>61.22432</v>
      </c>
      <c r="N198" s="24">
        <v>454.95570000000004</v>
      </c>
      <c r="O198" s="24">
        <v>340.80996999999996</v>
      </c>
      <c r="P198" s="12"/>
      <c r="Q198" s="12"/>
    </row>
    <row r="199" spans="1:17" ht="12.75">
      <c r="A199" s="4"/>
      <c r="B199" s="7" t="s">
        <v>38</v>
      </c>
      <c r="C199" s="24">
        <f t="shared" si="24"/>
        <v>243.79378</v>
      </c>
      <c r="D199" s="24">
        <v>0</v>
      </c>
      <c r="E199" s="24">
        <v>168.3165</v>
      </c>
      <c r="F199" s="24">
        <v>0</v>
      </c>
      <c r="G199" s="24">
        <v>50.36364</v>
      </c>
      <c r="H199" s="24">
        <v>0</v>
      </c>
      <c r="I199" s="24">
        <v>25.11364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12"/>
      <c r="Q199" s="12"/>
    </row>
    <row r="200" spans="1:17" ht="12.75">
      <c r="A200" s="4"/>
      <c r="B200" s="7" t="s">
        <v>36</v>
      </c>
      <c r="C200" s="24">
        <f t="shared" si="24"/>
        <v>124234.977</v>
      </c>
      <c r="D200" s="24">
        <v>35255.25</v>
      </c>
      <c r="E200" s="24">
        <v>13904.043</v>
      </c>
      <c r="F200" s="24">
        <v>37899.2025</v>
      </c>
      <c r="G200" s="24">
        <v>24398.531</v>
      </c>
      <c r="H200" s="24">
        <v>1807.3625</v>
      </c>
      <c r="I200" s="24">
        <v>2234.1965</v>
      </c>
      <c r="J200" s="24">
        <v>2234.1965</v>
      </c>
      <c r="K200" s="24">
        <v>1506.3</v>
      </c>
      <c r="L200" s="24">
        <v>1004.2</v>
      </c>
      <c r="M200" s="24">
        <v>476.995</v>
      </c>
      <c r="N200" s="24">
        <v>3062.81</v>
      </c>
      <c r="O200" s="24">
        <v>451.89</v>
      </c>
      <c r="P200" s="12"/>
      <c r="Q200" s="12"/>
    </row>
    <row r="201" spans="1:17" ht="12.75">
      <c r="A201" s="4"/>
      <c r="B201" s="7" t="s">
        <v>33</v>
      </c>
      <c r="C201" s="24">
        <f t="shared" si="24"/>
        <v>2011.402</v>
      </c>
      <c r="D201" s="24">
        <v>89.552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449.82</v>
      </c>
      <c r="M201" s="24">
        <v>1067.43</v>
      </c>
      <c r="N201" s="24">
        <v>285.6</v>
      </c>
      <c r="O201" s="24">
        <v>119</v>
      </c>
      <c r="P201" s="12"/>
      <c r="Q201" s="12"/>
    </row>
    <row r="202" spans="1:17" ht="12.75">
      <c r="A202" s="4"/>
      <c r="B202" s="7" t="s">
        <v>48</v>
      </c>
      <c r="C202" s="24">
        <f t="shared" si="24"/>
        <v>0.0617</v>
      </c>
      <c r="D202" s="24">
        <v>0</v>
      </c>
      <c r="E202" s="24">
        <v>0</v>
      </c>
      <c r="F202" s="24">
        <v>0</v>
      </c>
      <c r="G202" s="24">
        <v>0.0567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0.005</v>
      </c>
      <c r="P202" s="12"/>
      <c r="Q202" s="12"/>
    </row>
    <row r="203" spans="1:17" ht="12.75">
      <c r="A203" s="4"/>
      <c r="B203" s="7" t="s">
        <v>3</v>
      </c>
      <c r="C203" s="24">
        <f t="shared" si="24"/>
        <v>5.716260000000001</v>
      </c>
      <c r="D203" s="24">
        <v>0</v>
      </c>
      <c r="E203" s="24">
        <v>0</v>
      </c>
      <c r="F203" s="24">
        <v>0</v>
      </c>
      <c r="G203" s="24">
        <v>0</v>
      </c>
      <c r="H203" s="24">
        <v>0</v>
      </c>
      <c r="I203" s="24">
        <v>0.057</v>
      </c>
      <c r="J203" s="24">
        <v>0</v>
      </c>
      <c r="K203" s="24">
        <v>0</v>
      </c>
      <c r="L203" s="24">
        <v>0</v>
      </c>
      <c r="M203" s="24">
        <v>0</v>
      </c>
      <c r="N203" s="24">
        <v>0</v>
      </c>
      <c r="O203" s="24">
        <v>5.659260000000001</v>
      </c>
      <c r="P203" s="12"/>
      <c r="Q203" s="12"/>
    </row>
    <row r="204" spans="1:17" ht="12.75">
      <c r="A204" s="4"/>
      <c r="B204" s="7" t="s">
        <v>51</v>
      </c>
      <c r="C204" s="24">
        <f t="shared" si="24"/>
        <v>12.378639999999999</v>
      </c>
      <c r="D204" s="24">
        <v>0.00273</v>
      </c>
      <c r="E204" s="24">
        <v>0.27945</v>
      </c>
      <c r="F204" s="24">
        <v>1.81686</v>
      </c>
      <c r="G204" s="24">
        <v>0.5113</v>
      </c>
      <c r="H204" s="24">
        <v>1.73717</v>
      </c>
      <c r="I204" s="24">
        <v>0.71224</v>
      </c>
      <c r="J204" s="24">
        <v>0.31566000000000005</v>
      </c>
      <c r="K204" s="24">
        <v>0.8787</v>
      </c>
      <c r="L204" s="24">
        <v>0.9733999999999999</v>
      </c>
      <c r="M204" s="24">
        <v>1.5633800000000002</v>
      </c>
      <c r="N204" s="24">
        <v>1.2559</v>
      </c>
      <c r="O204" s="24">
        <v>2.3318499999999998</v>
      </c>
      <c r="P204" s="12"/>
      <c r="Q204" s="12"/>
    </row>
    <row r="205" spans="1:17" ht="12.75">
      <c r="A205" s="4"/>
      <c r="B205" s="7" t="s">
        <v>34</v>
      </c>
      <c r="C205" s="24">
        <f t="shared" si="24"/>
        <v>883.9504400000001</v>
      </c>
      <c r="D205" s="24">
        <v>0.062369999999999995</v>
      </c>
      <c r="E205" s="24">
        <v>70.968</v>
      </c>
      <c r="F205" s="24">
        <v>20.3</v>
      </c>
      <c r="G205" s="24">
        <v>77.54899</v>
      </c>
      <c r="H205" s="24">
        <v>144.37528</v>
      </c>
      <c r="I205" s="24">
        <v>0</v>
      </c>
      <c r="J205" s="24">
        <v>100</v>
      </c>
      <c r="K205" s="24">
        <v>2.25</v>
      </c>
      <c r="L205" s="24">
        <v>151.8</v>
      </c>
      <c r="M205" s="24">
        <v>24.827</v>
      </c>
      <c r="N205" s="24">
        <v>6.8188</v>
      </c>
      <c r="O205" s="24">
        <v>285</v>
      </c>
      <c r="P205" s="12"/>
      <c r="Q205" s="12"/>
    </row>
    <row r="206" spans="1:17" ht="12.75">
      <c r="A206" s="4"/>
      <c r="B206" s="7" t="s">
        <v>52</v>
      </c>
      <c r="C206" s="24">
        <f t="shared" si="24"/>
        <v>166.75841</v>
      </c>
      <c r="D206" s="24">
        <v>0</v>
      </c>
      <c r="E206" s="24">
        <v>20.7129</v>
      </c>
      <c r="F206" s="24">
        <v>18.73</v>
      </c>
      <c r="G206" s="24">
        <v>0</v>
      </c>
      <c r="H206" s="24">
        <v>23.599</v>
      </c>
      <c r="I206" s="24">
        <v>0</v>
      </c>
      <c r="J206" s="24">
        <v>0.0033</v>
      </c>
      <c r="K206" s="24">
        <v>0.00421</v>
      </c>
      <c r="L206" s="24">
        <v>41.782</v>
      </c>
      <c r="M206" s="24">
        <v>20.954</v>
      </c>
      <c r="N206" s="24">
        <v>20.422</v>
      </c>
      <c r="O206" s="24">
        <v>20.551</v>
      </c>
      <c r="P206" s="12"/>
      <c r="Q206" s="12"/>
    </row>
    <row r="207" spans="1:17" ht="12.75">
      <c r="A207" s="4"/>
      <c r="B207" s="7" t="s">
        <v>13</v>
      </c>
      <c r="C207" s="24">
        <f t="shared" si="24"/>
        <v>101020.38754</v>
      </c>
      <c r="D207" s="24">
        <v>8207.180339999999</v>
      </c>
      <c r="E207" s="24">
        <v>7414.73363</v>
      </c>
      <c r="F207" s="24">
        <v>9370.41377</v>
      </c>
      <c r="G207" s="24">
        <v>8629.75787</v>
      </c>
      <c r="H207" s="24">
        <v>9927.88991</v>
      </c>
      <c r="I207" s="24">
        <v>9230.58575</v>
      </c>
      <c r="J207" s="24">
        <v>11056.8803</v>
      </c>
      <c r="K207" s="24">
        <v>8581.59121</v>
      </c>
      <c r="L207" s="24">
        <v>5763.3618</v>
      </c>
      <c r="M207" s="24">
        <v>6052.06888</v>
      </c>
      <c r="N207" s="24">
        <v>8034.83183</v>
      </c>
      <c r="O207" s="24">
        <v>8751.09225</v>
      </c>
      <c r="P207" s="12"/>
      <c r="Q207" s="12"/>
    </row>
    <row r="208" spans="1:17" ht="12.75">
      <c r="A208" s="4"/>
      <c r="B208" s="8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12"/>
      <c r="Q208" s="12"/>
    </row>
    <row r="209" spans="1:17" ht="12.75">
      <c r="A209" s="4"/>
      <c r="B209" s="16" t="s">
        <v>12</v>
      </c>
      <c r="C209" s="3">
        <f>SUM(D209:O209)</f>
        <v>31171.78311</v>
      </c>
      <c r="D209" s="3">
        <f aca="true" t="shared" si="25" ref="D209:O209">SUM(D210:D215)</f>
        <v>1306.0300300000001</v>
      </c>
      <c r="E209" s="3">
        <f t="shared" si="25"/>
        <v>306.29549999999995</v>
      </c>
      <c r="F209" s="3">
        <f t="shared" si="25"/>
        <v>744.99989</v>
      </c>
      <c r="G209" s="3">
        <f t="shared" si="25"/>
        <v>21414.583110000003</v>
      </c>
      <c r="H209" s="3">
        <f t="shared" si="25"/>
        <v>1767.8433400000001</v>
      </c>
      <c r="I209" s="3">
        <f t="shared" si="25"/>
        <v>2443.8754799999997</v>
      </c>
      <c r="J209" s="3">
        <f t="shared" si="25"/>
        <v>684.3974800000001</v>
      </c>
      <c r="K209" s="3">
        <f t="shared" si="25"/>
        <v>517.9183499999999</v>
      </c>
      <c r="L209" s="3">
        <f t="shared" si="25"/>
        <v>648.7408100000001</v>
      </c>
      <c r="M209" s="3">
        <f t="shared" si="25"/>
        <v>529.1074</v>
      </c>
      <c r="N209" s="3">
        <f t="shared" si="25"/>
        <v>600.86582</v>
      </c>
      <c r="O209" s="3">
        <f t="shared" si="25"/>
        <v>207.1259</v>
      </c>
      <c r="P209" s="12"/>
      <c r="Q209" s="12"/>
    </row>
    <row r="210" spans="1:17" ht="12.75">
      <c r="A210" s="4"/>
      <c r="B210" s="7" t="s">
        <v>35</v>
      </c>
      <c r="C210" s="24">
        <f aca="true" t="shared" si="26" ref="C210:C215">SUM(D210:O210)</f>
        <v>3548.9947700000002</v>
      </c>
      <c r="D210" s="24">
        <v>570.75023</v>
      </c>
      <c r="E210" s="24">
        <v>251.49924</v>
      </c>
      <c r="F210" s="24">
        <v>252.00138</v>
      </c>
      <c r="G210" s="24">
        <v>296.50031</v>
      </c>
      <c r="H210" s="24">
        <v>488.97438</v>
      </c>
      <c r="I210" s="24">
        <v>459.1622</v>
      </c>
      <c r="J210" s="24">
        <v>430.35942</v>
      </c>
      <c r="K210" s="24">
        <v>319.76736</v>
      </c>
      <c r="L210" s="24">
        <v>116.88963000000001</v>
      </c>
      <c r="M210" s="24">
        <v>162.35770000000002</v>
      </c>
      <c r="N210" s="24">
        <v>39.87582</v>
      </c>
      <c r="O210" s="24">
        <v>160.8571</v>
      </c>
      <c r="P210" s="12"/>
      <c r="Q210" s="12"/>
    </row>
    <row r="211" spans="1:17" ht="12.75">
      <c r="A211" s="4"/>
      <c r="B211" s="7" t="s">
        <v>38</v>
      </c>
      <c r="C211" s="24">
        <f t="shared" si="26"/>
        <v>933.5413400000001</v>
      </c>
      <c r="D211" s="24">
        <v>42.118</v>
      </c>
      <c r="E211" s="24">
        <v>0</v>
      </c>
      <c r="F211" s="24">
        <v>117.29934</v>
      </c>
      <c r="G211" s="24">
        <v>63.177</v>
      </c>
      <c r="H211" s="24">
        <v>121.295</v>
      </c>
      <c r="I211" s="24">
        <v>147.413</v>
      </c>
      <c r="J211" s="24">
        <v>63.177</v>
      </c>
      <c r="K211" s="24">
        <v>168.472</v>
      </c>
      <c r="L211" s="24">
        <v>126.354</v>
      </c>
      <c r="M211" s="24">
        <v>42.118</v>
      </c>
      <c r="N211" s="24">
        <v>42.118</v>
      </c>
      <c r="O211" s="24">
        <v>0</v>
      </c>
      <c r="P211" s="12"/>
      <c r="Q211" s="12"/>
    </row>
    <row r="212" spans="1:17" ht="12.75">
      <c r="A212" s="4"/>
      <c r="B212" s="7" t="s">
        <v>36</v>
      </c>
      <c r="C212" s="24">
        <f t="shared" si="26"/>
        <v>25567.227400000007</v>
      </c>
      <c r="D212" s="24">
        <v>691.2048000000001</v>
      </c>
      <c r="E212" s="24">
        <v>26.584799999999998</v>
      </c>
      <c r="F212" s="24">
        <v>319.01759999999996</v>
      </c>
      <c r="G212" s="24">
        <v>20861.537600000003</v>
      </c>
      <c r="H212" s="24">
        <v>957.0528</v>
      </c>
      <c r="I212" s="24">
        <v>1834.4413</v>
      </c>
      <c r="J212" s="24">
        <v>79.75439999999999</v>
      </c>
      <c r="K212" s="24">
        <v>26.584799999999998</v>
      </c>
      <c r="L212" s="24">
        <v>345.6925</v>
      </c>
      <c r="M212" s="24">
        <v>0</v>
      </c>
      <c r="N212" s="24">
        <v>398.772</v>
      </c>
      <c r="O212" s="24">
        <v>26.584799999999998</v>
      </c>
      <c r="P212" s="12"/>
      <c r="Q212" s="12"/>
    </row>
    <row r="213" spans="1:17" ht="12.75">
      <c r="A213" s="4"/>
      <c r="B213" s="7" t="s">
        <v>51</v>
      </c>
      <c r="C213" s="24">
        <f t="shared" si="26"/>
        <v>0.8165999999999999</v>
      </c>
      <c r="D213" s="24">
        <v>0</v>
      </c>
      <c r="E213" s="24">
        <v>0.21109999999999998</v>
      </c>
      <c r="F213" s="24">
        <v>0</v>
      </c>
      <c r="G213" s="24">
        <v>0.07878</v>
      </c>
      <c r="H213" s="24">
        <v>0</v>
      </c>
      <c r="I213" s="24">
        <v>0.06898</v>
      </c>
      <c r="J213" s="24">
        <v>0.20354</v>
      </c>
      <c r="K213" s="24">
        <v>0.0115</v>
      </c>
      <c r="L213" s="24">
        <v>0.18168</v>
      </c>
      <c r="M213" s="24">
        <v>0.061020000000000005</v>
      </c>
      <c r="N213" s="24">
        <v>0</v>
      </c>
      <c r="O213" s="24">
        <v>0</v>
      </c>
      <c r="P213" s="12"/>
      <c r="Q213" s="12"/>
    </row>
    <row r="214" spans="1:17" ht="12.75">
      <c r="A214" s="4"/>
      <c r="B214" s="7" t="s">
        <v>34</v>
      </c>
      <c r="C214" s="24">
        <f t="shared" si="26"/>
        <v>737.97396</v>
      </c>
      <c r="D214" s="24">
        <v>0</v>
      </c>
      <c r="E214" s="24">
        <v>1.25895</v>
      </c>
      <c r="F214" s="24">
        <v>9.34027</v>
      </c>
      <c r="G214" s="24">
        <v>188.05569</v>
      </c>
      <c r="H214" s="24">
        <v>108.75405</v>
      </c>
      <c r="I214" s="24">
        <v>0</v>
      </c>
      <c r="J214" s="24">
        <v>1.2</v>
      </c>
      <c r="K214" s="24">
        <v>0</v>
      </c>
      <c r="L214" s="24">
        <v>12.623</v>
      </c>
      <c r="M214" s="24">
        <v>279.482</v>
      </c>
      <c r="N214" s="24">
        <v>120</v>
      </c>
      <c r="O214" s="24">
        <v>17.26</v>
      </c>
      <c r="P214" s="12"/>
      <c r="Q214" s="12"/>
    </row>
    <row r="215" spans="1:17" ht="12.75">
      <c r="A215" s="4"/>
      <c r="B215" s="7" t="s">
        <v>13</v>
      </c>
      <c r="C215" s="24">
        <f t="shared" si="26"/>
        <v>383.22904</v>
      </c>
      <c r="D215" s="24">
        <v>1.957</v>
      </c>
      <c r="E215" s="24">
        <v>26.74141</v>
      </c>
      <c r="F215" s="24">
        <v>47.341300000000004</v>
      </c>
      <c r="G215" s="24">
        <v>5.2337299999999995</v>
      </c>
      <c r="H215" s="24">
        <v>91.76711</v>
      </c>
      <c r="I215" s="24">
        <v>2.79</v>
      </c>
      <c r="J215" s="24">
        <v>109.70312</v>
      </c>
      <c r="K215" s="24">
        <v>3.08269</v>
      </c>
      <c r="L215" s="24">
        <v>47</v>
      </c>
      <c r="M215" s="24">
        <v>45.088680000000004</v>
      </c>
      <c r="N215" s="24">
        <v>0.1</v>
      </c>
      <c r="O215" s="24">
        <v>2.424</v>
      </c>
      <c r="P215" s="12"/>
      <c r="Q215" s="12"/>
    </row>
    <row r="216" spans="1:17" ht="12.75">
      <c r="A216" s="4"/>
      <c r="B216" s="13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2"/>
      <c r="Q216" s="12"/>
    </row>
    <row r="217" spans="1:17" ht="12.75">
      <c r="A217" s="4"/>
      <c r="B217" s="10" t="s">
        <v>47</v>
      </c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12"/>
      <c r="Q217" s="12"/>
    </row>
    <row r="218" spans="2:17" ht="12.75">
      <c r="B218" s="12"/>
      <c r="C218" s="12"/>
      <c r="D218" s="12"/>
      <c r="E218" s="12"/>
      <c r="F218" s="12"/>
      <c r="G218" s="12"/>
      <c r="H218" s="12"/>
      <c r="I218" s="12"/>
      <c r="J218" s="12"/>
      <c r="P218" s="12"/>
      <c r="Q218" s="12"/>
    </row>
    <row r="221" ht="12.75">
      <c r="D221" s="29"/>
    </row>
    <row r="223" ht="12.75">
      <c r="D223" s="30"/>
    </row>
  </sheetData>
  <sheetProtection/>
  <mergeCells count="15">
    <mergeCell ref="K6:K7"/>
    <mergeCell ref="L6:L7"/>
    <mergeCell ref="M6:M7"/>
    <mergeCell ref="N6:N7"/>
    <mergeCell ref="O6:O7"/>
    <mergeCell ref="F6:F7"/>
    <mergeCell ref="G6:G7"/>
    <mergeCell ref="H6:H7"/>
    <mergeCell ref="I6:I7"/>
    <mergeCell ref="J6:J7"/>
    <mergeCell ref="B4:B7"/>
    <mergeCell ref="C4:O5"/>
    <mergeCell ref="C6:C7"/>
    <mergeCell ref="D6:D7"/>
    <mergeCell ref="E6:E7"/>
  </mergeCells>
  <printOptions horizontalCentered="1" verticalCentered="1"/>
  <pageMargins left="0.3937007874015748" right="0.3937007874015748" top="0" bottom="0.3937007874015748" header="0" footer="0"/>
  <pageSetup horizontalDpi="1200" verticalDpi="1200" orientation="portrait" scale="40" r:id="rId1"/>
  <rowBreaks count="2" manualBreakCount="2">
    <brk id="54" min="1" max="15" man="1"/>
    <brk id="12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mperez</dc:creator>
  <cp:keywords/>
  <dc:description/>
  <cp:lastModifiedBy>Velásquez Cabrera, Isbel Valeska</cp:lastModifiedBy>
  <cp:lastPrinted>2021-04-14T14:30:26Z</cp:lastPrinted>
  <dcterms:created xsi:type="dcterms:W3CDTF">2012-01-10T20:08:30Z</dcterms:created>
  <dcterms:modified xsi:type="dcterms:W3CDTF">2022-02-02T16:23:44Z</dcterms:modified>
  <cp:category/>
  <cp:version/>
  <cp:contentType/>
  <cp:contentStatus/>
</cp:coreProperties>
</file>