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45" yWindow="32760" windowWidth="6705" windowHeight="6630" tabRatio="816" activeTab="0"/>
  </bookViews>
  <sheets>
    <sheet name="2024" sheetId="1" r:id="rId1"/>
  </sheets>
  <definedNames>
    <definedName name="_xlnm.Print_Area" localSheetId="0">'2024'!$A$1:$O$250</definedName>
    <definedName name="_xlnm.Print_Titles" localSheetId="0">'2024'!$1:$6</definedName>
  </definedNames>
  <calcPr fullCalcOnLoad="1"/>
</workbook>
</file>

<file path=xl/sharedStrings.xml><?xml version="1.0" encoding="utf-8"?>
<sst xmlns="http://schemas.openxmlformats.org/spreadsheetml/2006/main" count="247" uniqueCount="95">
  <si>
    <t>C  U  O  D  E</t>
  </si>
  <si>
    <t>BIENES DE CONSUMO NO DURADERO</t>
  </si>
  <si>
    <t>BIENES DE CONSUMO DURADERO</t>
  </si>
  <si>
    <t>BIENES DE CAPITAL P/LA INDUSTRIA</t>
  </si>
  <si>
    <t>BIENES DE CAPITAL P/EL TRANSPORTE</t>
  </si>
  <si>
    <t>00</t>
  </si>
  <si>
    <t>DIVERSOS</t>
  </si>
  <si>
    <t>T O T A L    G E N E R A L  CIF</t>
  </si>
  <si>
    <t>A.</t>
  </si>
  <si>
    <t>BIENES DE CONSUMO</t>
  </si>
  <si>
    <t>B.</t>
  </si>
  <si>
    <t>BIENES INTERMEDIOS</t>
  </si>
  <si>
    <t>C.</t>
  </si>
  <si>
    <t>BIENES DE CAPITAL</t>
  </si>
  <si>
    <t>(miles de dólares)</t>
  </si>
  <si>
    <t>Jun</t>
  </si>
  <si>
    <t>Jul</t>
  </si>
  <si>
    <t>Ago</t>
  </si>
  <si>
    <t>Importaciones CIF por CUODE según país de origen</t>
  </si>
  <si>
    <t>PARA USO AGROPECUARIO</t>
  </si>
  <si>
    <t>MATERIAS PRIMAS Y PROD. INTERMEDIOS</t>
  </si>
  <si>
    <t>PARA LA INDUSTRIA</t>
  </si>
  <si>
    <t>BIENES DE CAPITAL P/USO AGROPECUARIO</t>
  </si>
  <si>
    <t>D.</t>
  </si>
  <si>
    <t>Sep</t>
  </si>
  <si>
    <t>Oct</t>
  </si>
  <si>
    <t>Nov</t>
  </si>
  <si>
    <t>Dic</t>
  </si>
  <si>
    <t>PETRÓLEO, COMBUSTIBLE Y LUBRICANTES</t>
  </si>
  <si>
    <t>MATERIALES DE CONSTRUCCIÓN</t>
  </si>
  <si>
    <t>ARGENTINA</t>
  </si>
  <si>
    <t>BRASIL</t>
  </si>
  <si>
    <t>CHILE</t>
  </si>
  <si>
    <t>COLOMBIA</t>
  </si>
  <si>
    <t>COSTA RICA</t>
  </si>
  <si>
    <t>EL SALVADOR</t>
  </si>
  <si>
    <t>GUATEMALA</t>
  </si>
  <si>
    <t>HONDURAS</t>
  </si>
  <si>
    <t>INDIA</t>
  </si>
  <si>
    <t>INDONESIA</t>
  </si>
  <si>
    <t>ITALIA</t>
  </si>
  <si>
    <t>SUIZA</t>
  </si>
  <si>
    <t>TAILANDIA</t>
  </si>
  <si>
    <t>URUGUAY</t>
  </si>
  <si>
    <t>VIETNAM</t>
  </si>
  <si>
    <t>OTROS</t>
  </si>
  <si>
    <t>REINO UNIDO</t>
  </si>
  <si>
    <t>ALEMANIA</t>
  </si>
  <si>
    <t>KOREA DEL SUR</t>
  </si>
  <si>
    <t>ESPAÑA</t>
  </si>
  <si>
    <t>TAIWÁN</t>
  </si>
  <si>
    <t>MÉXICO</t>
  </si>
  <si>
    <t>CANADÁ</t>
  </si>
  <si>
    <t>JAPÓN</t>
  </si>
  <si>
    <t>BÉLGICA</t>
  </si>
  <si>
    <t>PERÚ</t>
  </si>
  <si>
    <t>PANAMÁ</t>
  </si>
  <si>
    <t>HOLANDA</t>
  </si>
  <si>
    <t>TURQUÍA</t>
  </si>
  <si>
    <t>FRANCIA</t>
  </si>
  <si>
    <t xml:space="preserve"> </t>
  </si>
  <si>
    <t>Total</t>
  </si>
  <si>
    <t>Ene</t>
  </si>
  <si>
    <t>Feb</t>
  </si>
  <si>
    <t>Mar</t>
  </si>
  <si>
    <t>Abr</t>
  </si>
  <si>
    <t>May</t>
  </si>
  <si>
    <t>BANGLADESH</t>
  </si>
  <si>
    <t>ECUADOR</t>
  </si>
  <si>
    <t>CHINA</t>
  </si>
  <si>
    <t>ESTADOS UNIDOS DE AMERICA</t>
  </si>
  <si>
    <t>FEDERACION RUSA</t>
  </si>
  <si>
    <t>FILIPINAS</t>
  </si>
  <si>
    <t>MALASIA</t>
  </si>
  <si>
    <t>SUECIA</t>
  </si>
  <si>
    <r>
      <t xml:space="preserve">Fuente: DGA, MEM.   </t>
    </r>
    <r>
      <rPr>
        <b/>
        <sz val="8"/>
        <rFont val="Verdana"/>
        <family val="2"/>
      </rPr>
      <t xml:space="preserve"> / 1:Preliminar</t>
    </r>
  </si>
  <si>
    <t>POLONIA</t>
  </si>
  <si>
    <t>AUSTRIA</t>
  </si>
  <si>
    <t>NORUEGA</t>
  </si>
  <si>
    <t>SUDÁFRICA</t>
  </si>
  <si>
    <t>PORTUGAL</t>
  </si>
  <si>
    <t>2 0 2 4  /1</t>
  </si>
  <si>
    <t>DINAMARCA</t>
  </si>
  <si>
    <t>REPÚBLICA DOMINICANA</t>
  </si>
  <si>
    <t>PARAGUAY</t>
  </si>
  <si>
    <t>ISRAEL</t>
  </si>
  <si>
    <t>IRLANDA</t>
  </si>
  <si>
    <t>PUERTO RICO</t>
  </si>
  <si>
    <t>UCRANIA</t>
  </si>
  <si>
    <t>BOLIVIA</t>
  </si>
  <si>
    <t>ARGELIA</t>
  </si>
  <si>
    <t>EMIRATOS ARABES UNIDOS</t>
  </si>
  <si>
    <t>MACEDONIA, LA ANT.REP.DE YUGOS</t>
  </si>
  <si>
    <t>REPÚBLICA CHECA</t>
  </si>
  <si>
    <t>HUNGRÍA</t>
  </si>
</sst>
</file>

<file path=xl/styles.xml><?xml version="1.0" encoding="utf-8"?>
<styleSheet xmlns="http://schemas.openxmlformats.org/spreadsheetml/2006/main">
  <numFmts count="48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_ &quot;C$&quot;\ * #,##0_ ;_ &quot;C$&quot;\ * \-#,##0_ ;_ &quot;C$&quot;\ * &quot;-&quot;_ ;_ @_ "/>
    <numFmt numFmtId="179" formatCode="_ * #,##0_ ;_ * \-#,##0_ ;_ * &quot;-&quot;_ ;_ @_ "/>
    <numFmt numFmtId="180" formatCode="_ &quot;C$&quot;\ * #,##0.00_ ;_ &quot;C$&quot;\ * \-#,##0.00_ ;_ &quot;C$&quot;\ * &quot;-&quot;??_ ;_ @_ "/>
    <numFmt numFmtId="181" formatCode="_ * #,##0.00_ ;_ * \-#,##0.00_ ;_ * &quot;-&quot;??_ ;_ @_ "/>
    <numFmt numFmtId="182" formatCode="#,##0.0000"/>
    <numFmt numFmtId="183" formatCode="_ * #,##0.0_ ;_ * \-#,##0.0_ ;_ * &quot;-&quot;??_ ;_ @_ "/>
    <numFmt numFmtId="184" formatCode="_([$€]* #,##0.00_);_([$€]* \(#,##0.00\);_([$€]* &quot;-&quot;??_);_(@_)"/>
    <numFmt numFmtId="185" formatCode="0_)"/>
    <numFmt numFmtId="186" formatCode="_-* #,##0.00\ _P_t_s_-;\-* #,##0.00\ _P_t_s_-;_-* &quot;-&quot;??\ _P_t_s_-;_-@_-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_-* #,##0.00\ [$€]_-;\-* #,##0.00\ [$€]_-;_-* &quot;-&quot;??\ [$€]_-;_-@_-"/>
    <numFmt numFmtId="190" formatCode="_ * #,##0.000000000_ ;_ * \-#,##0.000000000_ ;_ * &quot;-&quot;??_ ;_ @_ "/>
    <numFmt numFmtId="191" formatCode="_ * #,##0.00000000000_ ;_ * \-#,##0.00000000000_ ;_ * &quot;-&quot;??_ ;_ @_ "/>
    <numFmt numFmtId="192" formatCode="_ * #,##0.000000000000_ ;_ * \-#,##0.000000000000_ ;_ * &quot;-&quot;??_ ;_ @_ "/>
    <numFmt numFmtId="193" formatCode="_(* #,##0.0_);_(* \(#,##0.0\);_(* &quot;-&quot;?_);_(@_)"/>
    <numFmt numFmtId="194" formatCode="_ * #,##0.000_ ;_ * \-#,##0.000_ ;_ * &quot;-&quot;??_ ;_ @_ "/>
    <numFmt numFmtId="195" formatCode="_ * #,##0.0000_ ;_ * \-#,##0.0000_ ;_ * &quot;-&quot;??_ ;_ @_ "/>
    <numFmt numFmtId="196" formatCode="_ * #,##0.00000_ ;_ * \-#,##0.00000_ ;_ * &quot;-&quot;??_ ;_ @_ "/>
    <numFmt numFmtId="197" formatCode="_ * #,##0_ ;_ * \-#,##0_ ;_ * &quot;-&quot;??_ ;_ @_ "/>
    <numFmt numFmtId="198" formatCode="_ * #,##0.000000_ ;_ * \-#,##0.000000_ ;_ * &quot;-&quot;??_ ;_ @_ "/>
    <numFmt numFmtId="199" formatCode="_ * #,##0.0000000_ ;_ * \-#,##0.0000000_ ;_ * &quot;-&quot;??_ ;_ @_ "/>
    <numFmt numFmtId="200" formatCode="_ * #,##0.00000000_ ;_ * \-#,##0.00000000_ ;_ * &quot;-&quot;??_ ;_ @_ "/>
    <numFmt numFmtId="201" formatCode="_-* #,##0.0_-;\-* #,##0.0_-;_-* &quot;-&quot;?_-;_-@_-"/>
    <numFmt numFmtId="202" formatCode="0.0%"/>
    <numFmt numFmtId="203" formatCode="0.000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3"/>
    </font>
    <font>
      <sz val="9"/>
      <name val="Verdana"/>
      <family val="2"/>
    </font>
    <font>
      <sz val="9"/>
      <color indexed="10"/>
      <name val="Verdana"/>
      <family val="2"/>
    </font>
    <font>
      <i/>
      <sz val="9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i/>
      <sz val="11"/>
      <name val="Verdana"/>
      <family val="2"/>
    </font>
    <font>
      <sz val="13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color indexed="10"/>
      <name val="Verdana"/>
      <family val="2"/>
    </font>
    <font>
      <sz val="12"/>
      <color indexed="8"/>
      <name val="Futura Lt BT"/>
      <family val="2"/>
    </font>
    <font>
      <sz val="12"/>
      <name val="Arial"/>
      <family val="2"/>
    </font>
    <font>
      <b/>
      <sz val="8"/>
      <name val="Verdana"/>
      <family val="2"/>
    </font>
    <font>
      <sz val="12"/>
      <color indexed="9"/>
      <name val="Futura Lt BT"/>
      <family val="2"/>
    </font>
    <font>
      <sz val="12"/>
      <color indexed="17"/>
      <name val="Futura Lt BT"/>
      <family val="2"/>
    </font>
    <font>
      <b/>
      <sz val="12"/>
      <color indexed="52"/>
      <name val="Futura Lt BT"/>
      <family val="2"/>
    </font>
    <font>
      <b/>
      <sz val="12"/>
      <color indexed="9"/>
      <name val="Futura Lt BT"/>
      <family val="2"/>
    </font>
    <font>
      <sz val="12"/>
      <color indexed="52"/>
      <name val="Futura Lt BT"/>
      <family val="2"/>
    </font>
    <font>
      <b/>
      <sz val="15"/>
      <color indexed="56"/>
      <name val="Futura Lt BT"/>
      <family val="2"/>
    </font>
    <font>
      <b/>
      <sz val="11"/>
      <color indexed="56"/>
      <name val="Futura Lt BT"/>
      <family val="2"/>
    </font>
    <font>
      <sz val="12"/>
      <color indexed="62"/>
      <name val="Futura Lt BT"/>
      <family val="2"/>
    </font>
    <font>
      <sz val="12"/>
      <color indexed="20"/>
      <name val="Futura Lt BT"/>
      <family val="2"/>
    </font>
    <font>
      <sz val="11"/>
      <color indexed="8"/>
      <name val="Calibri"/>
      <family val="2"/>
    </font>
    <font>
      <sz val="12"/>
      <color indexed="60"/>
      <name val="Futura Lt BT"/>
      <family val="2"/>
    </font>
    <font>
      <b/>
      <sz val="12"/>
      <color indexed="63"/>
      <name val="Futura Lt BT"/>
      <family val="2"/>
    </font>
    <font>
      <sz val="12"/>
      <color indexed="10"/>
      <name val="Futura Lt BT"/>
      <family val="2"/>
    </font>
    <font>
      <i/>
      <sz val="12"/>
      <color indexed="23"/>
      <name val="Futura Lt BT"/>
      <family val="2"/>
    </font>
    <font>
      <b/>
      <sz val="18"/>
      <color indexed="56"/>
      <name val="Cambria"/>
      <family val="2"/>
    </font>
    <font>
      <b/>
      <sz val="13"/>
      <color indexed="56"/>
      <name val="Futura Lt BT"/>
      <family val="2"/>
    </font>
    <font>
      <b/>
      <sz val="12"/>
      <color indexed="8"/>
      <name val="Futura Lt BT"/>
      <family val="2"/>
    </font>
    <font>
      <sz val="10"/>
      <color indexed="8"/>
      <name val="Verdana"/>
      <family val="2"/>
    </font>
    <font>
      <b/>
      <sz val="10"/>
      <color indexed="10"/>
      <name val="Verdana"/>
      <family val="2"/>
    </font>
    <font>
      <sz val="9"/>
      <color indexed="9"/>
      <name val="Verdana"/>
      <family val="2"/>
    </font>
    <font>
      <sz val="9"/>
      <color indexed="8"/>
      <name val="Verdana"/>
      <family val="2"/>
    </font>
    <font>
      <sz val="12"/>
      <color theme="1"/>
      <name val="Futura Lt BT"/>
      <family val="2"/>
    </font>
    <font>
      <sz val="12"/>
      <color theme="0"/>
      <name val="Futura Lt BT"/>
      <family val="2"/>
    </font>
    <font>
      <sz val="12"/>
      <color rgb="FF006100"/>
      <name val="Futura Lt BT"/>
      <family val="2"/>
    </font>
    <font>
      <b/>
      <sz val="12"/>
      <color rgb="FFFA7D00"/>
      <name val="Futura Lt BT"/>
      <family val="2"/>
    </font>
    <font>
      <b/>
      <sz val="12"/>
      <color theme="0"/>
      <name val="Futura Lt BT"/>
      <family val="2"/>
    </font>
    <font>
      <sz val="12"/>
      <color rgb="FFFA7D00"/>
      <name val="Futura Lt BT"/>
      <family val="2"/>
    </font>
    <font>
      <b/>
      <sz val="15"/>
      <color theme="3"/>
      <name val="Futura Lt BT"/>
      <family val="2"/>
    </font>
    <font>
      <b/>
      <sz val="11"/>
      <color theme="3"/>
      <name val="Futura Lt BT"/>
      <family val="2"/>
    </font>
    <font>
      <sz val="12"/>
      <color rgb="FF3F3F76"/>
      <name val="Futura Lt BT"/>
      <family val="2"/>
    </font>
    <font>
      <sz val="12"/>
      <color rgb="FF9C0006"/>
      <name val="Futura Lt BT"/>
      <family val="2"/>
    </font>
    <font>
      <sz val="11"/>
      <color theme="1"/>
      <name val="Calibri"/>
      <family val="2"/>
    </font>
    <font>
      <sz val="12"/>
      <color rgb="FF9C6500"/>
      <name val="Futura Lt BT"/>
      <family val="2"/>
    </font>
    <font>
      <b/>
      <sz val="12"/>
      <color rgb="FF3F3F3F"/>
      <name val="Futura Lt BT"/>
      <family val="2"/>
    </font>
    <font>
      <sz val="12"/>
      <color rgb="FFFF0000"/>
      <name val="Futura Lt BT"/>
      <family val="2"/>
    </font>
    <font>
      <i/>
      <sz val="12"/>
      <color rgb="FF7F7F7F"/>
      <name val="Futura Lt BT"/>
      <family val="2"/>
    </font>
    <font>
      <b/>
      <sz val="18"/>
      <color theme="3"/>
      <name val="Cambria"/>
      <family val="2"/>
    </font>
    <font>
      <b/>
      <sz val="13"/>
      <color theme="3"/>
      <name val="Futura Lt BT"/>
      <family val="2"/>
    </font>
    <font>
      <b/>
      <sz val="12"/>
      <color theme="1"/>
      <name val="Futura Lt BT"/>
      <family val="2"/>
    </font>
    <font>
      <sz val="10"/>
      <color theme="1"/>
      <name val="Verdana"/>
      <family val="2"/>
    </font>
    <font>
      <b/>
      <sz val="10"/>
      <color rgb="FFFF0000"/>
      <name val="Verdana"/>
      <family val="2"/>
    </font>
    <font>
      <sz val="9"/>
      <color theme="0"/>
      <name val="Verdana"/>
      <family val="2"/>
    </font>
    <font>
      <sz val="9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18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6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39" fillId="0" borderId="0" applyFont="0" applyFill="0" applyBorder="0" applyAlignment="0" applyProtection="0"/>
    <xf numFmtId="18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9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15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185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185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6" fillId="0" borderId="0">
      <alignment/>
      <protection/>
    </xf>
    <xf numFmtId="185" fontId="0" fillId="0" borderId="0">
      <alignment/>
      <protection/>
    </xf>
    <xf numFmtId="0" fontId="3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185" fontId="0" fillId="0" borderId="0">
      <alignment/>
      <protection/>
    </xf>
    <xf numFmtId="0" fontId="39" fillId="0" borderId="0">
      <alignment/>
      <protection/>
    </xf>
    <xf numFmtId="185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185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79">
    <xf numFmtId="0" fontId="0" fillId="0" borderId="0" xfId="0" applyAlignment="1">
      <alignment/>
    </xf>
    <xf numFmtId="18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3" fontId="4" fillId="0" borderId="0" xfId="51" applyNumberFormat="1" applyFont="1" applyFill="1" applyBorder="1" applyAlignment="1">
      <alignment/>
    </xf>
    <xf numFmtId="182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center"/>
      <protection/>
    </xf>
    <xf numFmtId="183" fontId="9" fillId="0" borderId="0" xfId="51" applyNumberFormat="1" applyFont="1" applyFill="1" applyBorder="1" applyAlignment="1">
      <alignment/>
    </xf>
    <xf numFmtId="183" fontId="12" fillId="33" borderId="10" xfId="51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/>
      <protection/>
    </xf>
    <xf numFmtId="183" fontId="12" fillId="33" borderId="0" xfId="51" applyNumberFormat="1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center"/>
      <protection/>
    </xf>
    <xf numFmtId="182" fontId="7" fillId="34" borderId="0" xfId="0" applyNumberFormat="1" applyFont="1" applyFill="1" applyBorder="1" applyAlignment="1">
      <alignment/>
    </xf>
    <xf numFmtId="182" fontId="8" fillId="34" borderId="0" xfId="0" applyNumberFormat="1" applyFont="1" applyFill="1" applyBorder="1" applyAlignment="1">
      <alignment/>
    </xf>
    <xf numFmtId="183" fontId="9" fillId="34" borderId="0" xfId="51" applyNumberFormat="1" applyFont="1" applyFill="1" applyBorder="1" applyAlignment="1" applyProtection="1">
      <alignment/>
      <protection/>
    </xf>
    <xf numFmtId="183" fontId="9" fillId="34" borderId="0" xfId="51" applyNumberFormat="1" applyFont="1" applyFill="1" applyBorder="1" applyAlignment="1">
      <alignment/>
    </xf>
    <xf numFmtId="182" fontId="10" fillId="34" borderId="0" xfId="0" applyNumberFormat="1" applyFont="1" applyFill="1" applyBorder="1" applyAlignment="1">
      <alignment/>
    </xf>
    <xf numFmtId="182" fontId="11" fillId="34" borderId="0" xfId="0" applyNumberFormat="1" applyFont="1" applyFill="1" applyBorder="1" applyAlignment="1">
      <alignment/>
    </xf>
    <xf numFmtId="183" fontId="9" fillId="34" borderId="0" xfId="51" applyNumberFormat="1" applyFont="1" applyFill="1" applyAlignment="1">
      <alignment/>
    </xf>
    <xf numFmtId="182" fontId="6" fillId="34" borderId="0" xfId="0" applyNumberFormat="1" applyFont="1" applyFill="1" applyBorder="1" applyAlignment="1">
      <alignment/>
    </xf>
    <xf numFmtId="182" fontId="4" fillId="34" borderId="0" xfId="0" applyNumberFormat="1" applyFont="1" applyFill="1" applyBorder="1" applyAlignment="1">
      <alignment/>
    </xf>
    <xf numFmtId="183" fontId="14" fillId="34" borderId="0" xfId="51" applyNumberFormat="1" applyFont="1" applyFill="1" applyBorder="1" applyAlignment="1">
      <alignment/>
    </xf>
    <xf numFmtId="0" fontId="4" fillId="34" borderId="0" xfId="0" applyFont="1" applyFill="1" applyBorder="1" applyAlignment="1" applyProtection="1" quotePrefix="1">
      <alignment horizontal="center" vertical="center" wrapText="1"/>
      <protection/>
    </xf>
    <xf numFmtId="183" fontId="5" fillId="34" borderId="0" xfId="51" applyNumberFormat="1" applyFont="1" applyFill="1" applyBorder="1" applyAlignment="1" applyProtection="1">
      <alignment/>
      <protection/>
    </xf>
    <xf numFmtId="183" fontId="14" fillId="34" borderId="0" xfId="51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183" fontId="9" fillId="34" borderId="11" xfId="51" applyNumberFormat="1" applyFont="1" applyFill="1" applyBorder="1" applyAlignment="1" applyProtection="1">
      <alignment/>
      <protection/>
    </xf>
    <xf numFmtId="183" fontId="9" fillId="34" borderId="11" xfId="51" applyNumberFormat="1" applyFont="1" applyFill="1" applyBorder="1" applyAlignment="1">
      <alignment/>
    </xf>
    <xf numFmtId="183" fontId="4" fillId="34" borderId="0" xfId="51" applyNumberFormat="1" applyFont="1" applyFill="1" applyBorder="1" applyAlignment="1">
      <alignment/>
    </xf>
    <xf numFmtId="49" fontId="4" fillId="34" borderId="0" xfId="0" applyNumberFormat="1" applyFont="1" applyFill="1" applyBorder="1" applyAlignment="1" applyProtection="1">
      <alignment horizontal="center"/>
      <protection/>
    </xf>
    <xf numFmtId="0" fontId="57" fillId="34" borderId="0" xfId="100" applyFont="1" applyFill="1">
      <alignment/>
      <protection/>
    </xf>
    <xf numFmtId="183" fontId="57" fillId="34" borderId="0" xfId="51" applyNumberFormat="1" applyFont="1" applyFill="1" applyAlignment="1">
      <alignment/>
    </xf>
    <xf numFmtId="49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49" fontId="9" fillId="34" borderId="0" xfId="0" applyNumberFormat="1" applyFont="1" applyFill="1" applyBorder="1" applyAlignment="1">
      <alignment horizontal="left" indent="1"/>
    </xf>
    <xf numFmtId="49" fontId="9" fillId="34" borderId="0" xfId="0" applyNumberFormat="1" applyFont="1" applyFill="1" applyBorder="1" applyAlignment="1">
      <alignment/>
    </xf>
    <xf numFmtId="183" fontId="57" fillId="34" borderId="0" xfId="51" applyNumberFormat="1" applyFont="1" applyFill="1" applyBorder="1" applyAlignment="1">
      <alignment/>
    </xf>
    <xf numFmtId="49" fontId="4" fillId="34" borderId="10" xfId="0" applyNumberFormat="1" applyFont="1" applyFill="1" applyBorder="1" applyAlignment="1" applyProtection="1">
      <alignment horizontal="center"/>
      <protection/>
    </xf>
    <xf numFmtId="49" fontId="9" fillId="34" borderId="10" xfId="0" applyNumberFormat="1" applyFont="1" applyFill="1" applyBorder="1" applyAlignment="1">
      <alignment/>
    </xf>
    <xf numFmtId="183" fontId="9" fillId="34" borderId="10" xfId="51" applyNumberFormat="1" applyFont="1" applyFill="1" applyBorder="1" applyAlignment="1" applyProtection="1">
      <alignment/>
      <protection/>
    </xf>
    <xf numFmtId="183" fontId="57" fillId="34" borderId="10" xfId="51" applyNumberFormat="1" applyFont="1" applyFill="1" applyBorder="1" applyAlignment="1">
      <alignment/>
    </xf>
    <xf numFmtId="0" fontId="4" fillId="34" borderId="0" xfId="0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2" fillId="34" borderId="0" xfId="0" applyFont="1" applyFill="1" applyBorder="1" applyAlignment="1" applyProtection="1">
      <alignment/>
      <protection/>
    </xf>
    <xf numFmtId="183" fontId="12" fillId="34" borderId="0" xfId="51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1" xfId="0" applyFont="1" applyFill="1" applyBorder="1" applyAlignment="1" applyProtection="1">
      <alignment horizontal="center"/>
      <protection/>
    </xf>
    <xf numFmtId="49" fontId="9" fillId="34" borderId="11" xfId="0" applyNumberFormat="1" applyFont="1" applyFill="1" applyBorder="1" applyAlignment="1">
      <alignment horizontal="left" indent="1"/>
    </xf>
    <xf numFmtId="183" fontId="5" fillId="34" borderId="11" xfId="51" applyNumberFormat="1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>
      <alignment/>
    </xf>
    <xf numFmtId="183" fontId="9" fillId="34" borderId="10" xfId="51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left" indent="1"/>
    </xf>
    <xf numFmtId="0" fontId="12" fillId="0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183" fontId="12" fillId="33" borderId="0" xfId="51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vertical="center"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vertical="center"/>
      <protection/>
    </xf>
    <xf numFmtId="183" fontId="12" fillId="34" borderId="0" xfId="51" applyNumberFormat="1" applyFont="1" applyFill="1" applyBorder="1" applyAlignment="1" applyProtection="1">
      <alignment vertical="center"/>
      <protection/>
    </xf>
    <xf numFmtId="183" fontId="9" fillId="34" borderId="0" xfId="51" applyNumberFormat="1" applyFont="1" applyFill="1" applyBorder="1" applyAlignment="1" applyProtection="1">
      <alignment vertical="center"/>
      <protection/>
    </xf>
    <xf numFmtId="171" fontId="58" fillId="34" borderId="0" xfId="51" applyNumberFormat="1" applyFont="1" applyFill="1" applyBorder="1" applyAlignment="1" applyProtection="1">
      <alignment vertical="center"/>
      <protection/>
    </xf>
    <xf numFmtId="181" fontId="5" fillId="34" borderId="0" xfId="51" applyFont="1" applyFill="1" applyBorder="1" applyAlignment="1" applyProtection="1">
      <alignment/>
      <protection/>
    </xf>
    <xf numFmtId="181" fontId="58" fillId="34" borderId="0" xfId="51" applyFont="1" applyFill="1" applyBorder="1" applyAlignment="1" applyProtection="1">
      <alignment vertical="center"/>
      <protection/>
    </xf>
    <xf numFmtId="181" fontId="5" fillId="34" borderId="0" xfId="5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81" fontId="59" fillId="34" borderId="0" xfId="51" applyFont="1" applyFill="1" applyBorder="1" applyAlignment="1">
      <alignment/>
    </xf>
    <xf numFmtId="181" fontId="60" fillId="34" borderId="0" xfId="51" applyFont="1" applyFill="1" applyBorder="1" applyAlignment="1" applyProtection="1">
      <alignment/>
      <protection/>
    </xf>
    <xf numFmtId="0" fontId="12" fillId="33" borderId="11" xfId="0" applyFont="1" applyFill="1" applyBorder="1" applyAlignment="1" applyProtection="1" quotePrefix="1">
      <alignment horizontal="center" vertical="center" wrapText="1"/>
      <protection/>
    </xf>
    <xf numFmtId="0" fontId="12" fillId="33" borderId="10" xfId="0" applyFont="1" applyFill="1" applyBorder="1" applyAlignment="1" applyProtection="1" quotePrefix="1">
      <alignment horizontal="center" vertical="center" wrapText="1"/>
      <protection/>
    </xf>
    <xf numFmtId="49" fontId="12" fillId="33" borderId="12" xfId="0" applyNumberFormat="1" applyFont="1" applyFill="1" applyBorder="1" applyAlignment="1" applyProtection="1" quotePrefix="1">
      <alignment horizontal="center" vertical="center"/>
      <protection/>
    </xf>
    <xf numFmtId="49" fontId="12" fillId="33" borderId="12" xfId="0" applyNumberFormat="1" applyFont="1" applyFill="1" applyBorder="1" applyAlignment="1" applyProtection="1">
      <alignment horizontal="center" vertical="center"/>
      <protection/>
    </xf>
  </cellXfs>
  <cellStyles count="11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Followed Hyperlink" xfId="49"/>
    <cellStyle name="Incorrecto" xfId="50"/>
    <cellStyle name="Comma" xfId="51"/>
    <cellStyle name="Comma [0]" xfId="52"/>
    <cellStyle name="Millares 10" xfId="53"/>
    <cellStyle name="Millares 10 2" xfId="54"/>
    <cellStyle name="Millares 11" xfId="55"/>
    <cellStyle name="Millares 11 2" xfId="56"/>
    <cellStyle name="Millares 12" xfId="57"/>
    <cellStyle name="Millares 12 2" xfId="58"/>
    <cellStyle name="Millares 13" xfId="59"/>
    <cellStyle name="Millares 14" xfId="60"/>
    <cellStyle name="Millares 19" xfId="61"/>
    <cellStyle name="Millares 2" xfId="62"/>
    <cellStyle name="Millares 2 2" xfId="63"/>
    <cellStyle name="Millares 2 3" xfId="64"/>
    <cellStyle name="Millares 2 4" xfId="65"/>
    <cellStyle name="Millares 20" xfId="66"/>
    <cellStyle name="Millares 3" xfId="67"/>
    <cellStyle name="Millares 3 2" xfId="68"/>
    <cellStyle name="Millares 4" xfId="69"/>
    <cellStyle name="Millares 4 2" xfId="70"/>
    <cellStyle name="Millares 4 3" xfId="71"/>
    <cellStyle name="Millares 5" xfId="72"/>
    <cellStyle name="Millares 6" xfId="73"/>
    <cellStyle name="Millares 7" xfId="74"/>
    <cellStyle name="Millares 8" xfId="75"/>
    <cellStyle name="Millares 9" xfId="76"/>
    <cellStyle name="Millares 9 2" xfId="77"/>
    <cellStyle name="Currency" xfId="78"/>
    <cellStyle name="Currency [0]" xfId="79"/>
    <cellStyle name="Neutral" xfId="80"/>
    <cellStyle name="No-definido" xfId="81"/>
    <cellStyle name="Normal 10" xfId="82"/>
    <cellStyle name="Normal 10 2" xfId="83"/>
    <cellStyle name="Normal 11" xfId="84"/>
    <cellStyle name="Normal 11 2" xfId="85"/>
    <cellStyle name="Normal 12" xfId="86"/>
    <cellStyle name="Normal 12 2" xfId="87"/>
    <cellStyle name="Normal 13" xfId="88"/>
    <cellStyle name="Normal 13 2" xfId="89"/>
    <cellStyle name="Normal 14" xfId="90"/>
    <cellStyle name="Normal 15" xfId="91"/>
    <cellStyle name="Normal 16" xfId="92"/>
    <cellStyle name="Normal 17" xfId="93"/>
    <cellStyle name="Normal 18" xfId="94"/>
    <cellStyle name="Normal 19" xfId="95"/>
    <cellStyle name="Normal 2" xfId="96"/>
    <cellStyle name="Normal 2 2" xfId="97"/>
    <cellStyle name="Normal 2 3" xfId="98"/>
    <cellStyle name="Normal 20" xfId="99"/>
    <cellStyle name="Normal 21" xfId="100"/>
    <cellStyle name="Normal 22" xfId="101"/>
    <cellStyle name="Normal 23" xfId="102"/>
    <cellStyle name="Normal 24" xfId="103"/>
    <cellStyle name="Normal 25" xfId="104"/>
    <cellStyle name="Normal 26" xfId="105"/>
    <cellStyle name="Normal 27" xfId="106"/>
    <cellStyle name="Normal 3" xfId="107"/>
    <cellStyle name="Normal 3 2" xfId="108"/>
    <cellStyle name="Normal 3 3" xfId="109"/>
    <cellStyle name="Normal 4" xfId="110"/>
    <cellStyle name="Normal 4 2" xfId="111"/>
    <cellStyle name="Normal 4 3" xfId="112"/>
    <cellStyle name="Normal 5" xfId="113"/>
    <cellStyle name="Normal 5 2" xfId="114"/>
    <cellStyle name="Normal 6" xfId="115"/>
    <cellStyle name="Normal 6 2" xfId="116"/>
    <cellStyle name="Normal 7" xfId="117"/>
    <cellStyle name="Normal 7 2" xfId="118"/>
    <cellStyle name="Normal 8" xfId="119"/>
    <cellStyle name="Normal 8 2" xfId="120"/>
    <cellStyle name="Normal 9" xfId="121"/>
    <cellStyle name="Normal 9 2" xfId="122"/>
    <cellStyle name="Notas" xfId="123"/>
    <cellStyle name="Percent" xfId="124"/>
    <cellStyle name="Porcentual 2" xfId="125"/>
    <cellStyle name="Salida" xfId="126"/>
    <cellStyle name="Texto de advertencia" xfId="127"/>
    <cellStyle name="Texto explicativo" xfId="128"/>
    <cellStyle name="Título" xfId="129"/>
    <cellStyle name="Título 2" xfId="130"/>
    <cellStyle name="Título 3" xfId="131"/>
    <cellStyle name="Total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6"/>
  <sheetViews>
    <sheetView tabSelected="1" zoomScale="88" zoomScaleNormal="88" zoomScaleSheetLayoutView="100" zoomScalePageLayoutView="0" workbookViewId="0" topLeftCell="A1">
      <selection activeCell="C7" sqref="C7"/>
    </sheetView>
  </sheetViews>
  <sheetFormatPr defaultColWidth="11.421875" defaultRowHeight="12.75"/>
  <cols>
    <col min="1" max="1" width="4.8515625" style="2" customWidth="1"/>
    <col min="2" max="2" width="48.8515625" style="2" customWidth="1"/>
    <col min="3" max="3" width="17.140625" style="3" customWidth="1"/>
    <col min="4" max="4" width="17.57421875" style="7" customWidth="1"/>
    <col min="5" max="5" width="18.7109375" style="7" customWidth="1"/>
    <col min="6" max="6" width="18.8515625" style="7" hidden="1" customWidth="1"/>
    <col min="7" max="7" width="19.00390625" style="7" hidden="1" customWidth="1"/>
    <col min="8" max="8" width="19.8515625" style="7" hidden="1" customWidth="1"/>
    <col min="9" max="9" width="19.28125" style="7" hidden="1" customWidth="1"/>
    <col min="10" max="10" width="18.28125" style="7" hidden="1" customWidth="1"/>
    <col min="11" max="11" width="17.421875" style="7" hidden="1" customWidth="1"/>
    <col min="12" max="12" width="19.00390625" style="7" hidden="1" customWidth="1"/>
    <col min="13" max="13" width="19.421875" style="3" hidden="1" customWidth="1"/>
    <col min="14" max="14" width="17.7109375" style="3" hidden="1" customWidth="1"/>
    <col min="15" max="15" width="17.8515625" style="2" hidden="1" customWidth="1"/>
    <col min="16" max="16" width="6.57421875" style="2" customWidth="1"/>
    <col min="17" max="17" width="16.140625" style="2" customWidth="1"/>
    <col min="18" max="16384" width="11.421875" style="2" customWidth="1"/>
  </cols>
  <sheetData>
    <row r="1" spans="1:16" s="4" customFormat="1" ht="18">
      <c r="A1" s="12" t="s">
        <v>18</v>
      </c>
      <c r="B1" s="13"/>
      <c r="C1" s="14"/>
      <c r="D1" s="14"/>
      <c r="E1" s="14"/>
      <c r="F1" s="14"/>
      <c r="G1" s="14"/>
      <c r="H1" s="14"/>
      <c r="I1" s="14"/>
      <c r="J1" s="15"/>
      <c r="K1" s="15"/>
      <c r="L1" s="15"/>
      <c r="M1" s="15"/>
      <c r="N1" s="15"/>
      <c r="O1" s="7"/>
      <c r="P1" s="67"/>
    </row>
    <row r="2" spans="1:16" s="4" customFormat="1" ht="15.75">
      <c r="A2" s="16" t="s">
        <v>14</v>
      </c>
      <c r="B2" s="17"/>
      <c r="C2" s="67"/>
      <c r="D2" s="69"/>
      <c r="E2" s="69"/>
      <c r="F2" s="69"/>
      <c r="G2" s="69"/>
      <c r="H2" s="69"/>
      <c r="I2" s="69"/>
      <c r="J2" s="69"/>
      <c r="K2" s="69"/>
      <c r="L2" s="69"/>
      <c r="M2" s="69"/>
      <c r="N2" s="67"/>
      <c r="O2" s="67"/>
      <c r="P2" s="67"/>
    </row>
    <row r="3" spans="1:16" s="1" customFormat="1" ht="18.75" customHeight="1">
      <c r="A3" s="19"/>
      <c r="B3" s="20"/>
      <c r="C3" s="70"/>
      <c r="D3" s="73">
        <v>626230.74401</v>
      </c>
      <c r="E3" s="73">
        <v>546935.9260399995</v>
      </c>
      <c r="F3" s="73">
        <v>700131.3354599997</v>
      </c>
      <c r="G3" s="73">
        <v>627162.0588099998</v>
      </c>
      <c r="H3" s="73">
        <v>639173.7455100003</v>
      </c>
      <c r="I3" s="73">
        <v>748561.4504099999</v>
      </c>
      <c r="J3" s="73">
        <v>698767.4529</v>
      </c>
      <c r="K3" s="73">
        <v>685909.4720799997</v>
      </c>
      <c r="L3" s="73">
        <v>649161.7232399993</v>
      </c>
      <c r="M3" s="73"/>
      <c r="N3" s="73"/>
      <c r="O3" s="73"/>
      <c r="P3" s="67"/>
    </row>
    <row r="4" spans="1:16" s="5" customFormat="1" ht="13.5" customHeight="1">
      <c r="A4" s="75" t="s">
        <v>0</v>
      </c>
      <c r="B4" s="75"/>
      <c r="C4" s="77" t="s">
        <v>81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67"/>
    </row>
    <row r="5" spans="1:16" s="5" customFormat="1" ht="12.75">
      <c r="A5" s="76"/>
      <c r="B5" s="76"/>
      <c r="C5" s="8" t="s">
        <v>61</v>
      </c>
      <c r="D5" s="8" t="s">
        <v>62</v>
      </c>
      <c r="E5" s="8" t="s">
        <v>63</v>
      </c>
      <c r="F5" s="8" t="s">
        <v>64</v>
      </c>
      <c r="G5" s="8" t="s">
        <v>65</v>
      </c>
      <c r="H5" s="8" t="s">
        <v>66</v>
      </c>
      <c r="I5" s="8" t="s">
        <v>15</v>
      </c>
      <c r="J5" s="8" t="s">
        <v>16</v>
      </c>
      <c r="K5" s="8" t="s">
        <v>17</v>
      </c>
      <c r="L5" s="8" t="s">
        <v>24</v>
      </c>
      <c r="M5" s="8" t="s">
        <v>25</v>
      </c>
      <c r="N5" s="8" t="s">
        <v>26</v>
      </c>
      <c r="O5" s="8" t="s">
        <v>27</v>
      </c>
      <c r="P5" s="67"/>
    </row>
    <row r="6" spans="1:16" ht="12.75">
      <c r="A6" s="22"/>
      <c r="B6" s="22"/>
      <c r="C6" s="68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67"/>
    </row>
    <row r="7" spans="1:16" s="62" customFormat="1" ht="21" customHeight="1">
      <c r="A7" s="59"/>
      <c r="B7" s="60" t="s">
        <v>7</v>
      </c>
      <c r="C7" s="61">
        <v>1243050.0599500001</v>
      </c>
      <c r="D7" s="61">
        <v>610250.30656</v>
      </c>
      <c r="E7" s="61">
        <v>632799.7533900001</v>
      </c>
      <c r="F7" s="61">
        <f aca="true" t="shared" si="0" ref="F7:O7">+F9+F67+F78+F172+F240</f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7"/>
    </row>
    <row r="8" spans="1:16" ht="12.75" customHeight="1">
      <c r="A8" s="50"/>
      <c r="B8" s="50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67"/>
    </row>
    <row r="9" spans="1:16" s="5" customFormat="1" ht="12.75">
      <c r="A9" s="11" t="s">
        <v>8</v>
      </c>
      <c r="B9" s="9" t="s">
        <v>9</v>
      </c>
      <c r="C9" s="10">
        <v>416299.47266</v>
      </c>
      <c r="D9" s="10">
        <v>208094.85733</v>
      </c>
      <c r="E9" s="10">
        <v>208204.61533000003</v>
      </c>
      <c r="F9" s="10">
        <f aca="true" t="shared" si="1" ref="F9:K9">+F11+F48</f>
        <v>0</v>
      </c>
      <c r="G9" s="10">
        <f t="shared" si="1"/>
        <v>0</v>
      </c>
      <c r="H9" s="10">
        <f t="shared" si="1"/>
        <v>0</v>
      </c>
      <c r="I9" s="10">
        <f t="shared" si="1"/>
        <v>0</v>
      </c>
      <c r="J9" s="10">
        <f t="shared" si="1"/>
        <v>0</v>
      </c>
      <c r="K9" s="10">
        <f t="shared" si="1"/>
        <v>0</v>
      </c>
      <c r="L9" s="10">
        <f>+L11+L48</f>
        <v>0</v>
      </c>
      <c r="M9" s="10">
        <f>+M11+M48</f>
        <v>0</v>
      </c>
      <c r="N9" s="10">
        <f>+N11+N48</f>
        <v>0</v>
      </c>
      <c r="O9" s="10">
        <f>+O11+O48</f>
        <v>0</v>
      </c>
      <c r="P9" s="67"/>
    </row>
    <row r="10" spans="1:16" ht="12.75" customHeight="1">
      <c r="A10" s="50"/>
      <c r="B10" s="50"/>
      <c r="C10" s="31"/>
      <c r="D10" s="31"/>
      <c r="E10" s="31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67"/>
    </row>
    <row r="11" spans="1:16" s="62" customFormat="1" ht="13.5" customHeight="1">
      <c r="A11" s="63"/>
      <c r="B11" s="64" t="s">
        <v>1</v>
      </c>
      <c r="C11" s="65">
        <v>341798.38871</v>
      </c>
      <c r="D11" s="65">
        <v>166654.95834</v>
      </c>
      <c r="E11" s="65">
        <v>175143.43037000002</v>
      </c>
      <c r="F11" s="65">
        <f aca="true" t="shared" si="2" ref="F11:K11">SUM(F12:F46)</f>
        <v>0</v>
      </c>
      <c r="G11" s="65">
        <f t="shared" si="2"/>
        <v>0</v>
      </c>
      <c r="H11" s="65">
        <f t="shared" si="2"/>
        <v>0</v>
      </c>
      <c r="I11" s="65">
        <f t="shared" si="2"/>
        <v>0</v>
      </c>
      <c r="J11" s="65">
        <f t="shared" si="2"/>
        <v>0</v>
      </c>
      <c r="K11" s="65">
        <f t="shared" si="2"/>
        <v>0</v>
      </c>
      <c r="L11" s="65">
        <f>SUM(L12:L46)</f>
        <v>0</v>
      </c>
      <c r="M11" s="65">
        <f>SUM(M12:M46)</f>
        <v>0</v>
      </c>
      <c r="N11" s="65">
        <f>SUM(N12:N46)</f>
        <v>0</v>
      </c>
      <c r="O11" s="65">
        <f>SUM(O12:O46)</f>
        <v>0</v>
      </c>
      <c r="P11" s="67"/>
    </row>
    <row r="12" spans="1:16" ht="13.5" customHeight="1">
      <c r="A12" s="45"/>
      <c r="B12" s="37" t="s">
        <v>47</v>
      </c>
      <c r="C12" s="66">
        <v>4335.57381</v>
      </c>
      <c r="D12" s="15">
        <v>1409.00853</v>
      </c>
      <c r="E12" s="15">
        <v>2926.56528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67"/>
    </row>
    <row r="13" spans="1:16" ht="13.5" customHeight="1">
      <c r="A13" s="45"/>
      <c r="B13" s="37" t="s">
        <v>30</v>
      </c>
      <c r="C13" s="66">
        <v>2885.86238</v>
      </c>
      <c r="D13" s="15">
        <v>1710.21541</v>
      </c>
      <c r="E13" s="15">
        <v>1175.64697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67"/>
    </row>
    <row r="14" spans="1:16" ht="13.5" customHeight="1">
      <c r="A14" s="45"/>
      <c r="B14" s="37" t="s">
        <v>67</v>
      </c>
      <c r="C14" s="66">
        <v>965.66299</v>
      </c>
      <c r="D14" s="15">
        <v>573.17498</v>
      </c>
      <c r="E14" s="15">
        <v>392.48801000000003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67"/>
    </row>
    <row r="15" spans="1:16" ht="13.5" customHeight="1">
      <c r="A15" s="45"/>
      <c r="B15" s="37" t="s">
        <v>54</v>
      </c>
      <c r="C15" s="66">
        <v>1623.6392700000001</v>
      </c>
      <c r="D15" s="15">
        <v>659.26176</v>
      </c>
      <c r="E15" s="15">
        <v>964.37751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67"/>
    </row>
    <row r="16" spans="1:16" ht="13.5" customHeight="1">
      <c r="A16" s="45"/>
      <c r="B16" s="37" t="s">
        <v>31</v>
      </c>
      <c r="C16" s="66">
        <v>2546.63998</v>
      </c>
      <c r="D16" s="15">
        <v>1037.42766</v>
      </c>
      <c r="E16" s="15">
        <v>1509.21232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67"/>
    </row>
    <row r="17" spans="1:16" ht="13.5" customHeight="1">
      <c r="A17" s="45"/>
      <c r="B17" s="37" t="s">
        <v>52</v>
      </c>
      <c r="C17" s="66">
        <v>1061.5237000000002</v>
      </c>
      <c r="D17" s="15">
        <v>332.96952000000005</v>
      </c>
      <c r="E17" s="15">
        <v>728.5541800000001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67"/>
    </row>
    <row r="18" spans="1:16" ht="13.5" customHeight="1">
      <c r="A18" s="45"/>
      <c r="B18" s="37" t="s">
        <v>32</v>
      </c>
      <c r="C18" s="66">
        <v>985.32133</v>
      </c>
      <c r="D18" s="15">
        <v>630.71466</v>
      </c>
      <c r="E18" s="15">
        <v>354.60667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67"/>
    </row>
    <row r="19" spans="1:16" ht="13.5" customHeight="1">
      <c r="A19" s="45"/>
      <c r="B19" s="37" t="s">
        <v>69</v>
      </c>
      <c r="C19" s="66">
        <v>35860.9466</v>
      </c>
      <c r="D19" s="15">
        <v>19818.147</v>
      </c>
      <c r="E19" s="15">
        <v>16042.7996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67"/>
    </row>
    <row r="20" spans="1:16" ht="13.5" customHeight="1">
      <c r="A20" s="45"/>
      <c r="B20" s="37" t="s">
        <v>33</v>
      </c>
      <c r="C20" s="66">
        <v>5396.18044</v>
      </c>
      <c r="D20" s="15">
        <v>1353.42658</v>
      </c>
      <c r="E20" s="15">
        <v>4042.75386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67"/>
    </row>
    <row r="21" spans="1:16" ht="13.5" customHeight="1">
      <c r="A21" s="45"/>
      <c r="B21" s="37" t="s">
        <v>34</v>
      </c>
      <c r="C21" s="66">
        <v>39472.571599999996</v>
      </c>
      <c r="D21" s="15">
        <v>19420.853</v>
      </c>
      <c r="E21" s="15">
        <v>20051.7186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67"/>
    </row>
    <row r="22" spans="1:16" ht="13.5" customHeight="1">
      <c r="A22" s="45"/>
      <c r="B22" s="37" t="s">
        <v>68</v>
      </c>
      <c r="C22" s="66">
        <v>684.6838499999999</v>
      </c>
      <c r="D22" s="15">
        <v>330.52579</v>
      </c>
      <c r="E22" s="15">
        <v>354.15806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67"/>
    </row>
    <row r="23" spans="1:16" ht="13.5" customHeight="1">
      <c r="A23" s="45"/>
      <c r="B23" s="37" t="s">
        <v>35</v>
      </c>
      <c r="C23" s="66">
        <v>30241.2018</v>
      </c>
      <c r="D23" s="15">
        <v>14234.6287</v>
      </c>
      <c r="E23" s="15">
        <v>16006.5731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67"/>
    </row>
    <row r="24" spans="1:16" ht="13.5" customHeight="1">
      <c r="A24" s="45"/>
      <c r="B24" s="37" t="s">
        <v>49</v>
      </c>
      <c r="C24" s="66">
        <v>6712.29695</v>
      </c>
      <c r="D24" s="15">
        <v>3374.1661099999997</v>
      </c>
      <c r="E24" s="15">
        <v>3338.13084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67"/>
    </row>
    <row r="25" spans="1:16" ht="14.25" customHeight="1">
      <c r="A25" s="45"/>
      <c r="B25" s="37" t="s">
        <v>70</v>
      </c>
      <c r="C25" s="66">
        <v>48556.9072</v>
      </c>
      <c r="D25" s="15">
        <v>23105.6049</v>
      </c>
      <c r="E25" s="15">
        <v>25451.3023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67"/>
    </row>
    <row r="26" spans="1:16" ht="13.5" customHeight="1">
      <c r="A26" s="45"/>
      <c r="B26" s="37" t="s">
        <v>71</v>
      </c>
      <c r="C26" s="66">
        <v>7989.1040299999995</v>
      </c>
      <c r="D26" s="15">
        <v>3392.8767799999996</v>
      </c>
      <c r="E26" s="15">
        <v>4596.22725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67"/>
    </row>
    <row r="27" spans="1:16" ht="13.5" customHeight="1">
      <c r="A27" s="45"/>
      <c r="B27" s="37" t="s">
        <v>59</v>
      </c>
      <c r="C27" s="66">
        <v>1762.3207499999999</v>
      </c>
      <c r="D27" s="15">
        <v>1111.11701</v>
      </c>
      <c r="E27" s="15">
        <v>651.20374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67"/>
    </row>
    <row r="28" spans="1:16" ht="13.5" customHeight="1">
      <c r="A28" s="45"/>
      <c r="B28" s="37" t="s">
        <v>36</v>
      </c>
      <c r="C28" s="66">
        <v>71694.7348</v>
      </c>
      <c r="D28" s="15">
        <v>34592.8054</v>
      </c>
      <c r="E28" s="15">
        <v>37101.9294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67"/>
    </row>
    <row r="29" spans="1:16" ht="13.5" customHeight="1">
      <c r="A29" s="45"/>
      <c r="B29" s="37" t="s">
        <v>37</v>
      </c>
      <c r="C29" s="66">
        <v>21183.3522</v>
      </c>
      <c r="D29" s="15">
        <v>10710.1609</v>
      </c>
      <c r="E29" s="15">
        <v>10473.1913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67"/>
    </row>
    <row r="30" spans="1:16" ht="13.5" customHeight="1">
      <c r="A30" s="45"/>
      <c r="B30" s="37" t="s">
        <v>38</v>
      </c>
      <c r="C30" s="66">
        <v>8761.01636</v>
      </c>
      <c r="D30" s="15">
        <v>3779.07664</v>
      </c>
      <c r="E30" s="15">
        <v>4981.939719999999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67"/>
    </row>
    <row r="31" spans="1:16" ht="13.5" customHeight="1">
      <c r="A31" s="45"/>
      <c r="B31" s="37" t="s">
        <v>86</v>
      </c>
      <c r="C31" s="66">
        <v>298.03215</v>
      </c>
      <c r="D31" s="15">
        <v>32.29421</v>
      </c>
      <c r="E31" s="15">
        <v>265.73794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67"/>
    </row>
    <row r="32" spans="1:16" ht="13.5" customHeight="1">
      <c r="A32" s="45"/>
      <c r="B32" s="37" t="s">
        <v>40</v>
      </c>
      <c r="C32" s="66">
        <v>833.4747600000001</v>
      </c>
      <c r="D32" s="15">
        <v>382.577</v>
      </c>
      <c r="E32" s="15">
        <v>450.89776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67"/>
    </row>
    <row r="33" spans="1:16" ht="13.5" customHeight="1">
      <c r="A33" s="45"/>
      <c r="B33" s="37" t="s">
        <v>51</v>
      </c>
      <c r="C33" s="66">
        <v>33652.7642</v>
      </c>
      <c r="D33" s="15">
        <v>16733.229</v>
      </c>
      <c r="E33" s="15">
        <v>16919.5352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67"/>
    </row>
    <row r="34" spans="1:16" ht="13.5" customHeight="1">
      <c r="A34" s="45"/>
      <c r="B34" s="37" t="s">
        <v>56</v>
      </c>
      <c r="C34" s="66">
        <v>636.3109</v>
      </c>
      <c r="D34" s="15">
        <v>356.90713</v>
      </c>
      <c r="E34" s="15">
        <v>279.40377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67"/>
    </row>
    <row r="35" spans="1:16" ht="13.5" customHeight="1">
      <c r="A35" s="45"/>
      <c r="B35" s="37" t="s">
        <v>84</v>
      </c>
      <c r="C35" s="66">
        <v>408.60576000000003</v>
      </c>
      <c r="D35" s="15">
        <v>22.62724</v>
      </c>
      <c r="E35" s="15">
        <v>385.97852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67"/>
    </row>
    <row r="36" spans="1:16" ht="13.5" customHeight="1">
      <c r="A36" s="45"/>
      <c r="B36" s="37" t="s">
        <v>76</v>
      </c>
      <c r="C36" s="66">
        <v>632.06061</v>
      </c>
      <c r="D36" s="15">
        <v>181.99895999999998</v>
      </c>
      <c r="E36" s="15">
        <v>450.06165000000004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67"/>
    </row>
    <row r="37" spans="1:16" ht="13.5" customHeight="1">
      <c r="A37" s="45"/>
      <c r="B37" s="37" t="s">
        <v>87</v>
      </c>
      <c r="C37" s="66">
        <v>338.75318000000004</v>
      </c>
      <c r="D37" s="15">
        <v>85.21748</v>
      </c>
      <c r="E37" s="15">
        <v>253.53570000000002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67"/>
    </row>
    <row r="38" spans="1:16" ht="13.5" customHeight="1">
      <c r="A38" s="45"/>
      <c r="B38" s="37" t="s">
        <v>83</v>
      </c>
      <c r="C38" s="66">
        <v>1268.60464</v>
      </c>
      <c r="D38" s="15">
        <v>944.0065699999999</v>
      </c>
      <c r="E38" s="15">
        <v>324.59807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67"/>
    </row>
    <row r="39" spans="1:16" ht="13.5" customHeight="1">
      <c r="A39" s="45"/>
      <c r="B39" s="37" t="s">
        <v>41</v>
      </c>
      <c r="C39" s="66">
        <v>494.94142000000005</v>
      </c>
      <c r="D39" s="15">
        <v>25.72622</v>
      </c>
      <c r="E39" s="15">
        <v>469.21520000000004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67"/>
    </row>
    <row r="40" spans="1:16" ht="13.5" customHeight="1">
      <c r="A40" s="45"/>
      <c r="B40" s="37" t="s">
        <v>42</v>
      </c>
      <c r="C40" s="66">
        <v>1115.37079</v>
      </c>
      <c r="D40" s="15">
        <v>424.75351</v>
      </c>
      <c r="E40" s="15">
        <v>690.61728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67"/>
    </row>
    <row r="41" spans="1:16" ht="13.5" customHeight="1">
      <c r="A41" s="45"/>
      <c r="B41" s="37" t="s">
        <v>50</v>
      </c>
      <c r="C41" s="66">
        <v>496.82507999999996</v>
      </c>
      <c r="D41" s="15">
        <v>295.86940999999996</v>
      </c>
      <c r="E41" s="15">
        <v>200.95567000000003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67"/>
    </row>
    <row r="42" spans="1:16" ht="13.5" customHeight="1">
      <c r="A42" s="45"/>
      <c r="B42" s="37" t="s">
        <v>58</v>
      </c>
      <c r="C42" s="66">
        <v>586.71384</v>
      </c>
      <c r="D42" s="15">
        <v>357.11037</v>
      </c>
      <c r="E42" s="15">
        <v>229.60347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67"/>
    </row>
    <row r="43" spans="1:16" ht="13.5" customHeight="1">
      <c r="A43" s="45"/>
      <c r="B43" s="37" t="s">
        <v>88</v>
      </c>
      <c r="C43" s="66">
        <v>269.48</v>
      </c>
      <c r="D43" s="15">
        <v>89.48</v>
      </c>
      <c r="E43" s="15">
        <v>180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67"/>
    </row>
    <row r="44" spans="1:16" ht="13.5" customHeight="1">
      <c r="A44" s="45"/>
      <c r="B44" s="37" t="s">
        <v>43</v>
      </c>
      <c r="C44" s="66">
        <v>1981.16769</v>
      </c>
      <c r="D44" s="15">
        <v>1409.94837</v>
      </c>
      <c r="E44" s="15">
        <v>571.2193199999999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67"/>
    </row>
    <row r="45" spans="1:16" ht="13.5" customHeight="1">
      <c r="A45" s="45"/>
      <c r="B45" s="37" t="s">
        <v>44</v>
      </c>
      <c r="C45" s="66">
        <v>1521.4678800000002</v>
      </c>
      <c r="D45" s="15">
        <v>899.00834</v>
      </c>
      <c r="E45" s="15">
        <v>622.4595400000001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67"/>
    </row>
    <row r="46" spans="1:16" ht="13.5" customHeight="1">
      <c r="A46" s="45"/>
      <c r="B46" s="37" t="s">
        <v>45</v>
      </c>
      <c r="C46" s="66">
        <v>4544.27577</v>
      </c>
      <c r="D46" s="15">
        <v>2838.0431999999987</v>
      </c>
      <c r="E46" s="15">
        <v>1706.2325700000013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67"/>
    </row>
    <row r="47" spans="1:16" ht="12.75">
      <c r="A47" s="45"/>
      <c r="B47" s="26"/>
      <c r="C47" s="31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67"/>
    </row>
    <row r="48" spans="1:16" s="5" customFormat="1" ht="12.75">
      <c r="A48" s="47"/>
      <c r="B48" s="48" t="s">
        <v>2</v>
      </c>
      <c r="C48" s="49">
        <v>74501.08395</v>
      </c>
      <c r="D48" s="49">
        <v>41439.89898999999</v>
      </c>
      <c r="E48" s="49">
        <v>33061.184960000006</v>
      </c>
      <c r="F48" s="49">
        <f aca="true" t="shared" si="3" ref="F48:K48">SUM(F49:F65)</f>
        <v>0</v>
      </c>
      <c r="G48" s="49">
        <f t="shared" si="3"/>
        <v>0</v>
      </c>
      <c r="H48" s="49">
        <f t="shared" si="3"/>
        <v>0</v>
      </c>
      <c r="I48" s="49">
        <f t="shared" si="3"/>
        <v>0</v>
      </c>
      <c r="J48" s="49">
        <f t="shared" si="3"/>
        <v>0</v>
      </c>
      <c r="K48" s="49">
        <f t="shared" si="3"/>
        <v>0</v>
      </c>
      <c r="L48" s="49">
        <f>SUM(L49:L65)</f>
        <v>0</v>
      </c>
      <c r="M48" s="49">
        <f>SUM(M49:M65)</f>
        <v>0</v>
      </c>
      <c r="N48" s="49">
        <f>SUM(N49:N65)</f>
        <v>0</v>
      </c>
      <c r="O48" s="49">
        <f>SUM(O49:O65)</f>
        <v>0</v>
      </c>
      <c r="P48" s="67"/>
    </row>
    <row r="49" spans="1:16" ht="13.5" customHeight="1">
      <c r="A49" s="45"/>
      <c r="B49" s="37" t="s">
        <v>31</v>
      </c>
      <c r="C49" s="18">
        <v>583.80399</v>
      </c>
      <c r="D49" s="15">
        <v>205.76503</v>
      </c>
      <c r="E49" s="15">
        <v>378.03896000000003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67"/>
    </row>
    <row r="50" spans="1:16" ht="13.5" customHeight="1">
      <c r="A50" s="45"/>
      <c r="B50" s="37" t="s">
        <v>69</v>
      </c>
      <c r="C50" s="18">
        <v>44264.9262</v>
      </c>
      <c r="D50" s="15">
        <v>27111.6115</v>
      </c>
      <c r="E50" s="15">
        <v>17153.3147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67"/>
    </row>
    <row r="51" spans="1:16" ht="13.5" customHeight="1">
      <c r="A51" s="45"/>
      <c r="B51" s="37" t="s">
        <v>33</v>
      </c>
      <c r="C51" s="18">
        <v>1082.9807099999998</v>
      </c>
      <c r="D51" s="15">
        <v>793.81373</v>
      </c>
      <c r="E51" s="15">
        <v>289.16697999999997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67"/>
    </row>
    <row r="52" spans="1:16" ht="13.5" customHeight="1">
      <c r="A52" s="45"/>
      <c r="B52" s="37" t="s">
        <v>34</v>
      </c>
      <c r="C52" s="18">
        <v>2430.0644700000003</v>
      </c>
      <c r="D52" s="15">
        <v>1067.2551799999999</v>
      </c>
      <c r="E52" s="15">
        <v>1362.8092900000001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67"/>
    </row>
    <row r="53" spans="1:16" ht="13.5" customHeight="1">
      <c r="A53" s="45"/>
      <c r="B53" s="37" t="s">
        <v>35</v>
      </c>
      <c r="C53" s="18">
        <v>3830.3209399999996</v>
      </c>
      <c r="D53" s="15">
        <v>1736.1666699999998</v>
      </c>
      <c r="E53" s="15">
        <v>2094.15427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67"/>
    </row>
    <row r="54" spans="1:16" ht="13.5" customHeight="1">
      <c r="A54" s="45"/>
      <c r="B54" s="37" t="s">
        <v>70</v>
      </c>
      <c r="C54" s="18">
        <v>2845.43567</v>
      </c>
      <c r="D54" s="15">
        <v>1534.24051</v>
      </c>
      <c r="E54" s="15">
        <v>1311.19516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67"/>
    </row>
    <row r="55" spans="1:16" ht="13.5" customHeight="1">
      <c r="A55" s="45"/>
      <c r="B55" s="37" t="s">
        <v>36</v>
      </c>
      <c r="C55" s="18">
        <v>5619.78397</v>
      </c>
      <c r="D55" s="15">
        <v>2259.0183700000002</v>
      </c>
      <c r="E55" s="15">
        <v>3360.7656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67"/>
    </row>
    <row r="56" spans="1:16" ht="13.5" customHeight="1">
      <c r="A56" s="45"/>
      <c r="B56" s="37" t="s">
        <v>37</v>
      </c>
      <c r="C56" s="18">
        <v>2980.7096</v>
      </c>
      <c r="D56" s="15">
        <v>1240.0650500000002</v>
      </c>
      <c r="E56" s="15">
        <v>1740.64455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67"/>
    </row>
    <row r="57" spans="1:16" ht="13.5" customHeight="1">
      <c r="A57" s="45"/>
      <c r="B57" s="37" t="s">
        <v>38</v>
      </c>
      <c r="C57" s="18">
        <v>949.47109</v>
      </c>
      <c r="D57" s="15">
        <v>578.9286</v>
      </c>
      <c r="E57" s="15">
        <v>370.54249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67"/>
    </row>
    <row r="58" spans="1:16" ht="13.5" customHeight="1">
      <c r="A58" s="45"/>
      <c r="B58" s="37" t="s">
        <v>39</v>
      </c>
      <c r="C58" s="18">
        <v>321.4713</v>
      </c>
      <c r="D58" s="15">
        <v>112.44887</v>
      </c>
      <c r="E58" s="15">
        <v>209.02242999999999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67"/>
    </row>
    <row r="59" spans="1:16" ht="13.5" customHeight="1">
      <c r="A59" s="45"/>
      <c r="B59" s="37" t="s">
        <v>53</v>
      </c>
      <c r="C59" s="18">
        <v>305.9463</v>
      </c>
      <c r="D59" s="15">
        <v>81.77583</v>
      </c>
      <c r="E59" s="15">
        <v>224.17047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67"/>
    </row>
    <row r="60" spans="1:16" ht="13.5" customHeight="1">
      <c r="A60" s="45"/>
      <c r="B60" s="37" t="s">
        <v>51</v>
      </c>
      <c r="C60" s="18">
        <v>3051.29057</v>
      </c>
      <c r="D60" s="15">
        <v>1487.38665</v>
      </c>
      <c r="E60" s="15">
        <v>1563.90392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67"/>
    </row>
    <row r="61" spans="1:16" ht="13.5" customHeight="1">
      <c r="A61" s="45"/>
      <c r="B61" s="37" t="s">
        <v>56</v>
      </c>
      <c r="C61" s="18">
        <v>461.21966</v>
      </c>
      <c r="D61" s="15">
        <v>279.55832</v>
      </c>
      <c r="E61" s="15">
        <v>181.66134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67"/>
    </row>
    <row r="62" spans="1:16" ht="13.5" customHeight="1">
      <c r="A62" s="45"/>
      <c r="B62" s="37" t="s">
        <v>42</v>
      </c>
      <c r="C62" s="18">
        <v>1261.15917</v>
      </c>
      <c r="D62" s="15">
        <v>763.1844</v>
      </c>
      <c r="E62" s="15">
        <v>497.97477000000003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67"/>
    </row>
    <row r="63" spans="1:16" ht="13.5" customHeight="1">
      <c r="A63" s="45"/>
      <c r="B63" s="37" t="s">
        <v>50</v>
      </c>
      <c r="C63" s="18">
        <v>407.06927</v>
      </c>
      <c r="D63" s="15">
        <v>130.36205999999999</v>
      </c>
      <c r="E63" s="15">
        <v>276.70721000000003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67"/>
    </row>
    <row r="64" spans="1:16" ht="13.5" customHeight="1">
      <c r="A64" s="45"/>
      <c r="B64" s="37" t="s">
        <v>44</v>
      </c>
      <c r="C64" s="18">
        <v>1839.16482</v>
      </c>
      <c r="D64" s="15">
        <v>1033.40093</v>
      </c>
      <c r="E64" s="15">
        <v>805.7638900000001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67"/>
    </row>
    <row r="65" spans="1:16" ht="13.5" customHeight="1">
      <c r="A65" s="45"/>
      <c r="B65" s="37" t="s">
        <v>45</v>
      </c>
      <c r="C65" s="18">
        <v>2266.266220000001</v>
      </c>
      <c r="D65" s="15">
        <v>1024.91729</v>
      </c>
      <c r="E65" s="15">
        <v>1241.3489300000008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67"/>
    </row>
    <row r="66" spans="1:16" ht="12.75">
      <c r="A66" s="45"/>
      <c r="B66" s="38"/>
      <c r="C66" s="31"/>
      <c r="D66" s="31"/>
      <c r="E66" s="31"/>
      <c r="F66" s="31"/>
      <c r="G66" s="31"/>
      <c r="H66" s="24"/>
      <c r="I66" s="24"/>
      <c r="J66" s="24"/>
      <c r="K66" s="24"/>
      <c r="L66" s="24"/>
      <c r="M66" s="24"/>
      <c r="N66" s="24"/>
      <c r="O66" s="24"/>
      <c r="P66" s="67"/>
    </row>
    <row r="67" spans="1:16" s="5" customFormat="1" ht="12.75">
      <c r="A67" s="11" t="s">
        <v>10</v>
      </c>
      <c r="B67" s="9" t="s">
        <v>28</v>
      </c>
      <c r="C67" s="10">
        <v>274187.76555999997</v>
      </c>
      <c r="D67" s="10">
        <v>113106.27019999998</v>
      </c>
      <c r="E67" s="10">
        <v>161081.49536</v>
      </c>
      <c r="F67" s="10">
        <f aca="true" t="shared" si="4" ref="F67:K67">SUM(F68:F75)</f>
        <v>0</v>
      </c>
      <c r="G67" s="10">
        <f t="shared" si="4"/>
        <v>0</v>
      </c>
      <c r="H67" s="10">
        <f t="shared" si="4"/>
        <v>0</v>
      </c>
      <c r="I67" s="10">
        <f t="shared" si="4"/>
        <v>0</v>
      </c>
      <c r="J67" s="10">
        <f t="shared" si="4"/>
        <v>0</v>
      </c>
      <c r="K67" s="10">
        <f t="shared" si="4"/>
        <v>0</v>
      </c>
      <c r="L67" s="10">
        <f>SUM(L68:L75)</f>
        <v>0</v>
      </c>
      <c r="M67" s="10">
        <f>SUM(M68:M75)</f>
        <v>0</v>
      </c>
      <c r="N67" s="10">
        <f>SUM(N68:N75)</f>
        <v>0</v>
      </c>
      <c r="O67" s="10">
        <f>SUM(O68:O75)</f>
        <v>0</v>
      </c>
      <c r="P67" s="67"/>
    </row>
    <row r="68" spans="1:16" ht="13.5" customHeight="1">
      <c r="A68" s="45"/>
      <c r="B68" s="37" t="s">
        <v>34</v>
      </c>
      <c r="C68" s="14">
        <v>760.25793</v>
      </c>
      <c r="D68" s="15">
        <v>326.50777</v>
      </c>
      <c r="E68" s="15">
        <v>433.75016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67"/>
    </row>
    <row r="69" spans="1:16" ht="13.5" customHeight="1">
      <c r="A69" s="45"/>
      <c r="B69" s="37" t="s">
        <v>68</v>
      </c>
      <c r="C69" s="14">
        <v>30616.734600000003</v>
      </c>
      <c r="D69" s="15">
        <v>10441.9255</v>
      </c>
      <c r="E69" s="15">
        <v>20174.809100000002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67"/>
    </row>
    <row r="70" spans="1:16" ht="12.75" customHeight="1">
      <c r="A70" s="45"/>
      <c r="B70" s="37" t="s">
        <v>35</v>
      </c>
      <c r="C70" s="14">
        <v>36053.383</v>
      </c>
      <c r="D70" s="15">
        <v>17740.1721</v>
      </c>
      <c r="E70" s="15">
        <v>18313.2109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67"/>
    </row>
    <row r="71" spans="1:16" ht="12.75" customHeight="1">
      <c r="A71" s="45"/>
      <c r="B71" s="37" t="s">
        <v>70</v>
      </c>
      <c r="C71" s="14">
        <v>196778.21000000002</v>
      </c>
      <c r="D71" s="15">
        <v>79549.623</v>
      </c>
      <c r="E71" s="15">
        <v>117228.587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67"/>
    </row>
    <row r="72" spans="1:16" ht="13.5" customHeight="1">
      <c r="A72" s="45"/>
      <c r="B72" s="37" t="s">
        <v>36</v>
      </c>
      <c r="C72" s="14">
        <v>1399.87076</v>
      </c>
      <c r="D72" s="15">
        <v>780.22716</v>
      </c>
      <c r="E72" s="15">
        <v>619.6436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67"/>
    </row>
    <row r="73" spans="1:16" ht="13.5" customHeight="1">
      <c r="A73" s="45"/>
      <c r="B73" s="37" t="s">
        <v>51</v>
      </c>
      <c r="C73" s="14">
        <v>1882.9464600000001</v>
      </c>
      <c r="D73" s="15">
        <v>731.68098</v>
      </c>
      <c r="E73" s="15">
        <v>1151.26548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67"/>
    </row>
    <row r="74" spans="1:16" ht="13.5" customHeight="1">
      <c r="A74" s="45"/>
      <c r="B74" s="37" t="s">
        <v>83</v>
      </c>
      <c r="C74" s="14">
        <v>5247.58987</v>
      </c>
      <c r="D74" s="15">
        <v>2703.76636</v>
      </c>
      <c r="E74" s="15">
        <v>2543.8235099999997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67"/>
    </row>
    <row r="75" spans="1:16" ht="13.5" customHeight="1">
      <c r="A75" s="45"/>
      <c r="B75" s="37" t="s">
        <v>45</v>
      </c>
      <c r="C75" s="14">
        <v>1448.7729399999996</v>
      </c>
      <c r="D75" s="15">
        <v>832.3673299999998</v>
      </c>
      <c r="E75" s="15">
        <v>616.4056099999998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67"/>
    </row>
    <row r="76" spans="1:16" ht="12.75">
      <c r="A76" s="54"/>
      <c r="B76" s="55"/>
      <c r="C76" s="43"/>
      <c r="D76" s="43"/>
      <c r="E76" s="43"/>
      <c r="F76" s="43"/>
      <c r="G76" s="43"/>
      <c r="H76" s="56"/>
      <c r="I76" s="56"/>
      <c r="J76" s="56"/>
      <c r="K76" s="56"/>
      <c r="L76" s="56"/>
      <c r="M76" s="56"/>
      <c r="N76" s="56"/>
      <c r="O76" s="56"/>
      <c r="P76" s="67"/>
    </row>
    <row r="77" spans="1:16" ht="12.75">
      <c r="A77" s="45"/>
      <c r="B77" s="38"/>
      <c r="C77" s="31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67"/>
    </row>
    <row r="78" spans="1:16" s="5" customFormat="1" ht="12.75">
      <c r="A78" s="11" t="s">
        <v>12</v>
      </c>
      <c r="B78" s="9" t="s">
        <v>11</v>
      </c>
      <c r="C78" s="10">
        <v>303489.44622000004</v>
      </c>
      <c r="D78" s="10">
        <v>152527.86999</v>
      </c>
      <c r="E78" s="10">
        <v>150961.57623</v>
      </c>
      <c r="F78" s="10">
        <f aca="true" t="shared" si="5" ref="F78:K78">+F80+F111+F146</f>
        <v>0</v>
      </c>
      <c r="G78" s="10">
        <f t="shared" si="5"/>
        <v>0</v>
      </c>
      <c r="H78" s="10">
        <f t="shared" si="5"/>
        <v>0</v>
      </c>
      <c r="I78" s="10">
        <f t="shared" si="5"/>
        <v>0</v>
      </c>
      <c r="J78" s="10">
        <f t="shared" si="5"/>
        <v>0</v>
      </c>
      <c r="K78" s="10">
        <f t="shared" si="5"/>
        <v>0</v>
      </c>
      <c r="L78" s="10">
        <f>+L80+L111+L146</f>
        <v>0</v>
      </c>
      <c r="M78" s="10">
        <f>+M80+M111+M146</f>
        <v>0</v>
      </c>
      <c r="N78" s="10">
        <f>+N80+N111+N146</f>
        <v>0</v>
      </c>
      <c r="O78" s="10">
        <f>+O80+O111+O146</f>
        <v>0</v>
      </c>
      <c r="P78" s="67"/>
    </row>
    <row r="79" spans="1:16" ht="12.75" customHeight="1">
      <c r="A79" s="50"/>
      <c r="B79" s="46"/>
      <c r="C79" s="23"/>
      <c r="D79" s="23"/>
      <c r="E79" s="23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67"/>
    </row>
    <row r="80" spans="1:16" s="5" customFormat="1" ht="12.75">
      <c r="A80" s="47"/>
      <c r="B80" s="48" t="s">
        <v>20</v>
      </c>
      <c r="C80" s="49">
        <v>53357.48646</v>
      </c>
      <c r="D80" s="49">
        <v>25535.073050000003</v>
      </c>
      <c r="E80" s="49">
        <v>27822.41341</v>
      </c>
      <c r="F80" s="49">
        <f aca="true" t="shared" si="6" ref="F80:K80">SUM(F83:F109)</f>
        <v>0</v>
      </c>
      <c r="G80" s="49">
        <f t="shared" si="6"/>
        <v>0</v>
      </c>
      <c r="H80" s="49">
        <f t="shared" si="6"/>
        <v>0</v>
      </c>
      <c r="I80" s="49">
        <f t="shared" si="6"/>
        <v>0</v>
      </c>
      <c r="J80" s="49">
        <f t="shared" si="6"/>
        <v>0</v>
      </c>
      <c r="K80" s="49">
        <f t="shared" si="6"/>
        <v>0</v>
      </c>
      <c r="L80" s="49">
        <f>SUM(L83:L109)</f>
        <v>0</v>
      </c>
      <c r="M80" s="49">
        <f>SUM(M83:M109)</f>
        <v>0</v>
      </c>
      <c r="N80" s="49">
        <f>SUM(N83:N109)</f>
        <v>0</v>
      </c>
      <c r="O80" s="49">
        <f>SUM(O83:O109)</f>
        <v>0</v>
      </c>
      <c r="P80" s="67"/>
    </row>
    <row r="81" spans="1:16" s="5" customFormat="1" ht="12.75">
      <c r="A81" s="47"/>
      <c r="B81" s="48" t="s">
        <v>19</v>
      </c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67"/>
    </row>
    <row r="82" spans="1:16" s="5" customFormat="1" ht="12.75">
      <c r="A82" s="47"/>
      <c r="B82" s="48"/>
      <c r="C82" s="49"/>
      <c r="D82" s="15"/>
      <c r="E82" s="15"/>
      <c r="F82" s="15"/>
      <c r="G82" s="15"/>
      <c r="H82" s="15"/>
      <c r="I82" s="49"/>
      <c r="J82" s="49"/>
      <c r="K82" s="49"/>
      <c r="L82" s="49"/>
      <c r="M82" s="49"/>
      <c r="N82" s="49"/>
      <c r="O82" s="49"/>
      <c r="P82" s="67"/>
    </row>
    <row r="83" spans="1:16" ht="13.5" customHeight="1">
      <c r="A83" s="45"/>
      <c r="B83" s="37" t="s">
        <v>47</v>
      </c>
      <c r="C83" s="18">
        <v>640.59026</v>
      </c>
      <c r="D83" s="15">
        <v>591.0467</v>
      </c>
      <c r="E83" s="15">
        <v>49.54356</v>
      </c>
      <c r="F83" s="15"/>
      <c r="G83" s="15"/>
      <c r="H83" s="15"/>
      <c r="I83" s="18"/>
      <c r="J83" s="18"/>
      <c r="K83" s="18"/>
      <c r="L83" s="18"/>
      <c r="M83" s="18"/>
      <c r="N83" s="18"/>
      <c r="O83" s="18"/>
      <c r="P83" s="67"/>
    </row>
    <row r="84" spans="1:16" ht="13.5" customHeight="1">
      <c r="A84" s="45"/>
      <c r="B84" s="37" t="s">
        <v>30</v>
      </c>
      <c r="C84" s="18">
        <v>1198.55397</v>
      </c>
      <c r="D84" s="15">
        <v>363.11105</v>
      </c>
      <c r="E84" s="15">
        <v>835.4429200000001</v>
      </c>
      <c r="F84" s="15"/>
      <c r="G84" s="15"/>
      <c r="H84" s="15"/>
      <c r="I84" s="14"/>
      <c r="J84" s="14"/>
      <c r="K84" s="14"/>
      <c r="L84" s="14"/>
      <c r="M84" s="14"/>
      <c r="N84" s="14"/>
      <c r="O84" s="14"/>
      <c r="P84" s="67"/>
    </row>
    <row r="85" spans="1:16" ht="13.5" customHeight="1">
      <c r="A85" s="45"/>
      <c r="B85" s="37" t="s">
        <v>77</v>
      </c>
      <c r="C85" s="18">
        <v>273.76115</v>
      </c>
      <c r="D85" s="15">
        <v>162.8909</v>
      </c>
      <c r="E85" s="15">
        <v>110.87025</v>
      </c>
      <c r="F85" s="15"/>
      <c r="G85" s="15"/>
      <c r="H85" s="15"/>
      <c r="I85" s="18"/>
      <c r="J85" s="18"/>
      <c r="K85" s="18"/>
      <c r="L85" s="18"/>
      <c r="M85" s="18"/>
      <c r="N85" s="18"/>
      <c r="O85" s="18"/>
      <c r="P85" s="67"/>
    </row>
    <row r="86" spans="1:16" ht="13.5" customHeight="1">
      <c r="A86" s="45"/>
      <c r="B86" s="37" t="s">
        <v>31</v>
      </c>
      <c r="C86" s="18">
        <v>522.02943</v>
      </c>
      <c r="D86" s="15">
        <v>266.63988</v>
      </c>
      <c r="E86" s="15">
        <v>255.38954999999999</v>
      </c>
      <c r="F86" s="15"/>
      <c r="G86" s="15"/>
      <c r="H86" s="15"/>
      <c r="I86" s="18"/>
      <c r="J86" s="18"/>
      <c r="K86" s="18"/>
      <c r="L86" s="18"/>
      <c r="M86" s="18"/>
      <c r="N86" s="18"/>
      <c r="O86" s="18"/>
      <c r="P86" s="67"/>
    </row>
    <row r="87" spans="1:16" ht="13.5" customHeight="1">
      <c r="A87" s="45"/>
      <c r="B87" s="37" t="s">
        <v>52</v>
      </c>
      <c r="C87" s="18">
        <v>4040.19279</v>
      </c>
      <c r="D87" s="15">
        <v>497.27792999999997</v>
      </c>
      <c r="E87" s="15">
        <v>3542.91486</v>
      </c>
      <c r="F87" s="15"/>
      <c r="G87" s="15"/>
      <c r="H87" s="15"/>
      <c r="I87" s="14"/>
      <c r="J87" s="14"/>
      <c r="K87" s="14"/>
      <c r="L87" s="14"/>
      <c r="M87" s="14"/>
      <c r="N87" s="14"/>
      <c r="O87" s="14"/>
      <c r="P87" s="67"/>
    </row>
    <row r="88" spans="1:16" ht="13.5" customHeight="1">
      <c r="A88" s="45"/>
      <c r="B88" s="37" t="s">
        <v>69</v>
      </c>
      <c r="C88" s="18">
        <v>10389.281719999999</v>
      </c>
      <c r="D88" s="15">
        <v>5710.91729</v>
      </c>
      <c r="E88" s="15">
        <v>4678.36443</v>
      </c>
      <c r="F88" s="15"/>
      <c r="G88" s="15"/>
      <c r="H88" s="15"/>
      <c r="I88" s="18"/>
      <c r="J88" s="18"/>
      <c r="K88" s="18"/>
      <c r="L88" s="18"/>
      <c r="M88" s="18"/>
      <c r="N88" s="18"/>
      <c r="O88" s="18"/>
      <c r="P88" s="67"/>
    </row>
    <row r="89" spans="1:16" ht="13.5" customHeight="1">
      <c r="A89" s="45"/>
      <c r="B89" s="37" t="s">
        <v>33</v>
      </c>
      <c r="C89" s="18">
        <v>1464.17804</v>
      </c>
      <c r="D89" s="15">
        <v>1055.48343</v>
      </c>
      <c r="E89" s="15">
        <v>408.69461</v>
      </c>
      <c r="F89" s="15"/>
      <c r="G89" s="15"/>
      <c r="H89" s="15"/>
      <c r="I89" s="18"/>
      <c r="J89" s="18"/>
      <c r="K89" s="18"/>
      <c r="L89" s="18"/>
      <c r="M89" s="18"/>
      <c r="N89" s="18"/>
      <c r="O89" s="18"/>
      <c r="P89" s="67"/>
    </row>
    <row r="90" spans="1:16" ht="13.5" customHeight="1">
      <c r="A90" s="45"/>
      <c r="B90" s="37" t="s">
        <v>34</v>
      </c>
      <c r="C90" s="18">
        <v>8315.901820000001</v>
      </c>
      <c r="D90" s="15">
        <v>3664.25308</v>
      </c>
      <c r="E90" s="15">
        <v>4651.6487400000005</v>
      </c>
      <c r="F90" s="15"/>
      <c r="G90" s="15"/>
      <c r="H90" s="15"/>
      <c r="I90" s="18"/>
      <c r="J90" s="18"/>
      <c r="K90" s="18"/>
      <c r="L90" s="18"/>
      <c r="M90" s="18"/>
      <c r="N90" s="18"/>
      <c r="O90" s="18"/>
      <c r="P90" s="67"/>
    </row>
    <row r="91" spans="1:16" ht="13.5" customHeight="1">
      <c r="A91" s="45"/>
      <c r="B91" s="37" t="s">
        <v>68</v>
      </c>
      <c r="C91" s="18">
        <v>2.90781</v>
      </c>
      <c r="D91" s="15">
        <v>0.05226</v>
      </c>
      <c r="E91" s="15">
        <v>2.85555</v>
      </c>
      <c r="F91" s="15"/>
      <c r="G91" s="15"/>
      <c r="H91" s="15"/>
      <c r="I91" s="18"/>
      <c r="J91" s="18"/>
      <c r="K91" s="18"/>
      <c r="L91" s="18"/>
      <c r="M91" s="18"/>
      <c r="N91" s="18"/>
      <c r="O91" s="18"/>
      <c r="P91" s="67"/>
    </row>
    <row r="92" spans="1:16" ht="12.75">
      <c r="A92" s="45"/>
      <c r="B92" s="37" t="s">
        <v>35</v>
      </c>
      <c r="C92" s="18">
        <v>848.9335799999999</v>
      </c>
      <c r="D92" s="15">
        <v>315.97276</v>
      </c>
      <c r="E92" s="15">
        <v>532.9608199999999</v>
      </c>
      <c r="F92" s="15"/>
      <c r="G92" s="15"/>
      <c r="H92" s="15"/>
      <c r="I92" s="14"/>
      <c r="J92" s="14"/>
      <c r="K92" s="14"/>
      <c r="L92" s="14"/>
      <c r="M92" s="14"/>
      <c r="N92" s="14"/>
      <c r="O92" s="14"/>
      <c r="P92" s="67"/>
    </row>
    <row r="93" spans="1:16" ht="13.5" customHeight="1">
      <c r="A93" s="45"/>
      <c r="B93" s="37" t="s">
        <v>49</v>
      </c>
      <c r="C93" s="18">
        <v>719.83683</v>
      </c>
      <c r="D93" s="15">
        <v>429.31774</v>
      </c>
      <c r="E93" s="15">
        <v>290.51909</v>
      </c>
      <c r="F93" s="15"/>
      <c r="G93" s="15"/>
      <c r="H93" s="15"/>
      <c r="I93" s="18"/>
      <c r="J93" s="18"/>
      <c r="K93" s="18"/>
      <c r="L93" s="18"/>
      <c r="M93" s="18"/>
      <c r="N93" s="18"/>
      <c r="O93" s="18"/>
      <c r="P93" s="67"/>
    </row>
    <row r="94" spans="1:16" ht="13.5" customHeight="1">
      <c r="A94" s="45"/>
      <c r="B94" s="37" t="s">
        <v>70</v>
      </c>
      <c r="C94" s="18">
        <v>4510.95585</v>
      </c>
      <c r="D94" s="15">
        <v>2941.4783700000003</v>
      </c>
      <c r="E94" s="15">
        <v>1569.47748</v>
      </c>
      <c r="F94" s="15"/>
      <c r="G94" s="15"/>
      <c r="H94" s="15"/>
      <c r="I94" s="18"/>
      <c r="J94" s="18"/>
      <c r="K94" s="18"/>
      <c r="L94" s="18"/>
      <c r="M94" s="18"/>
      <c r="N94" s="18"/>
      <c r="O94" s="18"/>
      <c r="P94" s="67"/>
    </row>
    <row r="95" spans="1:16" ht="13.5" customHeight="1">
      <c r="A95" s="45"/>
      <c r="B95" s="37" t="s">
        <v>71</v>
      </c>
      <c r="C95" s="18">
        <v>3495.22616</v>
      </c>
      <c r="D95" s="15">
        <v>908.94068</v>
      </c>
      <c r="E95" s="15">
        <v>2586.28548</v>
      </c>
      <c r="F95" s="15"/>
      <c r="G95" s="15"/>
      <c r="H95" s="15"/>
      <c r="I95" s="18"/>
      <c r="J95" s="18"/>
      <c r="K95" s="18"/>
      <c r="L95" s="18"/>
      <c r="M95" s="18"/>
      <c r="N95" s="18"/>
      <c r="O95" s="18"/>
      <c r="P95" s="67"/>
    </row>
    <row r="96" spans="1:16" ht="13.5" customHeight="1">
      <c r="A96" s="45"/>
      <c r="B96" s="37" t="s">
        <v>59</v>
      </c>
      <c r="C96" s="18">
        <v>375.96736</v>
      </c>
      <c r="D96" s="15">
        <v>304.76545</v>
      </c>
      <c r="E96" s="15">
        <v>71.20191</v>
      </c>
      <c r="F96" s="15"/>
      <c r="G96" s="15"/>
      <c r="H96" s="15"/>
      <c r="I96" s="14"/>
      <c r="J96" s="14"/>
      <c r="K96" s="14"/>
      <c r="L96" s="14"/>
      <c r="M96" s="14"/>
      <c r="N96" s="14"/>
      <c r="O96" s="14"/>
      <c r="P96" s="67"/>
    </row>
    <row r="97" spans="1:16" ht="13.5" customHeight="1">
      <c r="A97" s="45"/>
      <c r="B97" s="37" t="s">
        <v>36</v>
      </c>
      <c r="C97" s="18">
        <v>4596.41595</v>
      </c>
      <c r="D97" s="15">
        <v>2306.4995299999996</v>
      </c>
      <c r="E97" s="15">
        <v>2289.91642</v>
      </c>
      <c r="F97" s="15"/>
      <c r="G97" s="15"/>
      <c r="H97" s="15"/>
      <c r="I97" s="18"/>
      <c r="J97" s="18"/>
      <c r="K97" s="18"/>
      <c r="L97" s="18"/>
      <c r="M97" s="18"/>
      <c r="N97" s="18"/>
      <c r="O97" s="18"/>
      <c r="P97" s="67"/>
    </row>
    <row r="98" spans="1:16" ht="13.5" customHeight="1">
      <c r="A98" s="45"/>
      <c r="B98" s="37" t="s">
        <v>57</v>
      </c>
      <c r="C98" s="18">
        <v>903.7138799999999</v>
      </c>
      <c r="D98" s="15">
        <v>309.30769</v>
      </c>
      <c r="E98" s="15">
        <v>594.4061899999999</v>
      </c>
      <c r="F98" s="15"/>
      <c r="G98" s="15"/>
      <c r="H98" s="15"/>
      <c r="I98" s="14"/>
      <c r="J98" s="14"/>
      <c r="K98" s="14"/>
      <c r="L98" s="14"/>
      <c r="M98" s="14"/>
      <c r="N98" s="14"/>
      <c r="O98" s="14"/>
      <c r="P98" s="67"/>
    </row>
    <row r="99" spans="1:16" ht="13.5" customHeight="1">
      <c r="A99" s="45"/>
      <c r="B99" s="37" t="s">
        <v>37</v>
      </c>
      <c r="C99" s="18">
        <v>5101.292100000001</v>
      </c>
      <c r="D99" s="15">
        <v>2478.02479</v>
      </c>
      <c r="E99" s="15">
        <v>2623.26731</v>
      </c>
      <c r="F99" s="15"/>
      <c r="G99" s="15"/>
      <c r="H99" s="15"/>
      <c r="I99" s="18"/>
      <c r="J99" s="18"/>
      <c r="K99" s="18"/>
      <c r="L99" s="18"/>
      <c r="M99" s="18"/>
      <c r="N99" s="18"/>
      <c r="O99" s="18"/>
      <c r="P99" s="67"/>
    </row>
    <row r="100" spans="1:16" ht="13.5" customHeight="1">
      <c r="A100" s="45"/>
      <c r="B100" s="37" t="s">
        <v>38</v>
      </c>
      <c r="C100" s="18">
        <v>536.72884</v>
      </c>
      <c r="D100" s="15">
        <v>340.78851000000003</v>
      </c>
      <c r="E100" s="15">
        <v>195.94033</v>
      </c>
      <c r="F100" s="15"/>
      <c r="G100" s="15"/>
      <c r="H100" s="15"/>
      <c r="I100" s="14"/>
      <c r="J100" s="14"/>
      <c r="K100" s="14"/>
      <c r="L100" s="14"/>
      <c r="M100" s="14"/>
      <c r="N100" s="14"/>
      <c r="O100" s="14"/>
      <c r="P100" s="67"/>
    </row>
    <row r="101" spans="1:16" ht="13.5" customHeight="1">
      <c r="A101" s="45"/>
      <c r="B101" s="37" t="s">
        <v>85</v>
      </c>
      <c r="C101" s="18">
        <v>165.35953</v>
      </c>
      <c r="D101" s="15">
        <v>59.034169999999996</v>
      </c>
      <c r="E101" s="15">
        <v>106.32536</v>
      </c>
      <c r="F101" s="15"/>
      <c r="G101" s="15"/>
      <c r="H101" s="15"/>
      <c r="I101" s="18"/>
      <c r="J101" s="18"/>
      <c r="K101" s="18"/>
      <c r="L101" s="18"/>
      <c r="M101" s="18"/>
      <c r="N101" s="18"/>
      <c r="O101" s="18"/>
      <c r="P101" s="67"/>
    </row>
    <row r="102" spans="1:16" ht="13.5" customHeight="1">
      <c r="A102" s="45"/>
      <c r="B102" s="37" t="s">
        <v>51</v>
      </c>
      <c r="C102" s="18">
        <v>2551.0659299999998</v>
      </c>
      <c r="D102" s="15">
        <v>1125.2793000000001</v>
      </c>
      <c r="E102" s="15">
        <v>1425.7866299999998</v>
      </c>
      <c r="F102" s="15"/>
      <c r="G102" s="15"/>
      <c r="H102" s="15"/>
      <c r="I102" s="14"/>
      <c r="J102" s="14"/>
      <c r="K102" s="14"/>
      <c r="L102" s="14"/>
      <c r="M102" s="14"/>
      <c r="N102" s="14"/>
      <c r="O102" s="14"/>
      <c r="P102" s="67"/>
    </row>
    <row r="103" spans="1:16" ht="13.5" customHeight="1">
      <c r="A103" s="45"/>
      <c r="B103" s="37" t="s">
        <v>78</v>
      </c>
      <c r="C103" s="18">
        <v>271.05314</v>
      </c>
      <c r="D103" s="15">
        <v>78.2284</v>
      </c>
      <c r="E103" s="15">
        <v>192.82474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67"/>
    </row>
    <row r="104" spans="1:16" ht="13.5" customHeight="1">
      <c r="A104" s="45"/>
      <c r="B104" s="37" t="s">
        <v>56</v>
      </c>
      <c r="C104" s="18">
        <v>722.14417</v>
      </c>
      <c r="D104" s="15">
        <v>362.49354</v>
      </c>
      <c r="E104" s="15">
        <v>359.65063</v>
      </c>
      <c r="F104" s="15"/>
      <c r="G104" s="15"/>
      <c r="H104" s="15"/>
      <c r="I104" s="18"/>
      <c r="J104" s="18"/>
      <c r="K104" s="18"/>
      <c r="L104" s="18"/>
      <c r="M104" s="18"/>
      <c r="N104" s="18"/>
      <c r="O104" s="18"/>
      <c r="P104" s="67"/>
    </row>
    <row r="105" spans="1:16" ht="13.5" customHeight="1">
      <c r="A105" s="45"/>
      <c r="B105" s="37" t="s">
        <v>84</v>
      </c>
      <c r="C105" s="18">
        <v>193.03078</v>
      </c>
      <c r="D105" s="15">
        <v>186.04076999999998</v>
      </c>
      <c r="E105" s="15">
        <v>6.99001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67"/>
    </row>
    <row r="106" spans="1:16" ht="13.5" customHeight="1">
      <c r="A106" s="45"/>
      <c r="B106" s="37" t="s">
        <v>55</v>
      </c>
      <c r="C106" s="18">
        <v>96.31887</v>
      </c>
      <c r="D106" s="15">
        <v>69.59262</v>
      </c>
      <c r="E106" s="15">
        <v>26.72625</v>
      </c>
      <c r="F106" s="15"/>
      <c r="G106" s="15"/>
      <c r="H106" s="15"/>
      <c r="I106" s="18"/>
      <c r="J106" s="18"/>
      <c r="K106" s="18"/>
      <c r="L106" s="18"/>
      <c r="M106" s="18"/>
      <c r="N106" s="18"/>
      <c r="O106" s="18"/>
      <c r="P106" s="67"/>
    </row>
    <row r="107" spans="1:16" ht="13.5" customHeight="1">
      <c r="A107" s="45"/>
      <c r="B107" s="37" t="s">
        <v>46</v>
      </c>
      <c r="C107" s="18">
        <v>448.18742000000003</v>
      </c>
      <c r="D107" s="15">
        <v>52.3956</v>
      </c>
      <c r="E107" s="15">
        <v>395.79182000000003</v>
      </c>
      <c r="F107" s="15"/>
      <c r="G107" s="15"/>
      <c r="H107" s="15"/>
      <c r="I107" s="14"/>
      <c r="J107" s="14"/>
      <c r="K107" s="14"/>
      <c r="L107" s="14"/>
      <c r="M107" s="14"/>
      <c r="N107" s="14"/>
      <c r="O107" s="14"/>
      <c r="P107" s="67"/>
    </row>
    <row r="108" spans="1:16" ht="13.5" customHeight="1">
      <c r="A108" s="45"/>
      <c r="B108" s="37" t="s">
        <v>50</v>
      </c>
      <c r="C108" s="18">
        <v>18.618470000000002</v>
      </c>
      <c r="D108" s="15">
        <v>0</v>
      </c>
      <c r="E108" s="15">
        <v>18.618470000000002</v>
      </c>
      <c r="F108" s="15"/>
      <c r="G108" s="15"/>
      <c r="H108" s="15"/>
      <c r="I108" s="18"/>
      <c r="J108" s="18"/>
      <c r="K108" s="18"/>
      <c r="L108" s="18"/>
      <c r="M108" s="18"/>
      <c r="N108" s="18"/>
      <c r="O108" s="18"/>
      <c r="P108" s="67"/>
    </row>
    <row r="109" spans="1:16" ht="13.5" customHeight="1">
      <c r="A109" s="45"/>
      <c r="B109" s="26" t="s">
        <v>45</v>
      </c>
      <c r="C109" s="18">
        <v>955.24061</v>
      </c>
      <c r="D109" s="15">
        <v>955.24061</v>
      </c>
      <c r="E109" s="15">
        <v>0</v>
      </c>
      <c r="F109" s="15"/>
      <c r="G109" s="15"/>
      <c r="H109" s="15"/>
      <c r="I109" s="18"/>
      <c r="J109" s="18"/>
      <c r="K109" s="18"/>
      <c r="L109" s="18"/>
      <c r="M109" s="18"/>
      <c r="N109" s="18"/>
      <c r="O109" s="18"/>
      <c r="P109" s="67"/>
    </row>
    <row r="110" spans="1:16" ht="12.75">
      <c r="A110" s="45"/>
      <c r="B110" s="57"/>
      <c r="C110" s="23"/>
      <c r="D110" s="24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67"/>
    </row>
    <row r="111" spans="1:16" s="5" customFormat="1" ht="13.5" customHeight="1">
      <c r="A111" s="47"/>
      <c r="B111" s="48" t="s">
        <v>20</v>
      </c>
      <c r="C111" s="49">
        <v>180182.11382000003</v>
      </c>
      <c r="D111" s="49">
        <v>90578.74008</v>
      </c>
      <c r="E111" s="49">
        <v>89603.37374000002</v>
      </c>
      <c r="F111" s="49">
        <f aca="true" t="shared" si="7" ref="F111:O111">SUM(F113:F143)</f>
        <v>0</v>
      </c>
      <c r="G111" s="49">
        <f t="shared" si="7"/>
        <v>0</v>
      </c>
      <c r="H111" s="49">
        <f t="shared" si="7"/>
        <v>0</v>
      </c>
      <c r="I111" s="49">
        <f t="shared" si="7"/>
        <v>0</v>
      </c>
      <c r="J111" s="49">
        <f t="shared" si="7"/>
        <v>0</v>
      </c>
      <c r="K111" s="49">
        <f t="shared" si="7"/>
        <v>0</v>
      </c>
      <c r="L111" s="49">
        <f t="shared" si="7"/>
        <v>0</v>
      </c>
      <c r="M111" s="49">
        <f t="shared" si="7"/>
        <v>0</v>
      </c>
      <c r="N111" s="49">
        <f t="shared" si="7"/>
        <v>0</v>
      </c>
      <c r="O111" s="49">
        <f t="shared" si="7"/>
        <v>0</v>
      </c>
      <c r="P111" s="67"/>
    </row>
    <row r="112" spans="1:16" s="5" customFormat="1" ht="13.5" customHeight="1">
      <c r="A112" s="47"/>
      <c r="B112" s="58" t="s">
        <v>21</v>
      </c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67"/>
    </row>
    <row r="113" spans="1:16" s="5" customFormat="1" ht="13.5" customHeight="1">
      <c r="A113" s="47"/>
      <c r="B113" s="48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67"/>
    </row>
    <row r="114" spans="1:16" ht="13.5" customHeight="1">
      <c r="A114" s="45"/>
      <c r="B114" s="37" t="s">
        <v>47</v>
      </c>
      <c r="C114" s="18">
        <v>2367.43451</v>
      </c>
      <c r="D114" s="15">
        <v>1133.03681</v>
      </c>
      <c r="E114" s="15">
        <v>1234.3977</v>
      </c>
      <c r="F114" s="15"/>
      <c r="G114" s="15"/>
      <c r="H114" s="15"/>
      <c r="I114" s="18"/>
      <c r="J114" s="18"/>
      <c r="K114" s="18"/>
      <c r="L114" s="18"/>
      <c r="M114" s="18"/>
      <c r="N114" s="18"/>
      <c r="O114" s="18"/>
      <c r="P114" s="67"/>
    </row>
    <row r="115" spans="1:16" ht="13.5" customHeight="1">
      <c r="A115" s="45"/>
      <c r="B115" s="37" t="s">
        <v>89</v>
      </c>
      <c r="C115" s="18">
        <v>151.88162</v>
      </c>
      <c r="D115" s="15">
        <v>0</v>
      </c>
      <c r="E115" s="15">
        <v>151.88162</v>
      </c>
      <c r="F115" s="15"/>
      <c r="G115" s="15"/>
      <c r="H115" s="15"/>
      <c r="I115" s="18"/>
      <c r="J115" s="18"/>
      <c r="K115" s="18"/>
      <c r="L115" s="18"/>
      <c r="M115" s="18"/>
      <c r="N115" s="18"/>
      <c r="O115" s="18"/>
      <c r="P115" s="67"/>
    </row>
    <row r="116" spans="1:16" ht="13.5" customHeight="1">
      <c r="A116" s="45"/>
      <c r="B116" s="37" t="s">
        <v>31</v>
      </c>
      <c r="C116" s="18">
        <v>2219.5154300000004</v>
      </c>
      <c r="D116" s="15">
        <v>929.5995600000001</v>
      </c>
      <c r="E116" s="15">
        <v>1289.91587</v>
      </c>
      <c r="F116" s="15"/>
      <c r="G116" s="15"/>
      <c r="H116" s="15"/>
      <c r="I116" s="18"/>
      <c r="J116" s="18"/>
      <c r="K116" s="18"/>
      <c r="L116" s="18"/>
      <c r="M116" s="18"/>
      <c r="N116" s="18"/>
      <c r="O116" s="18"/>
      <c r="P116" s="67"/>
    </row>
    <row r="117" spans="1:16" ht="13.5" customHeight="1">
      <c r="A117" s="45"/>
      <c r="B117" s="37" t="s">
        <v>52</v>
      </c>
      <c r="C117" s="18">
        <v>620.90838</v>
      </c>
      <c r="D117" s="15">
        <v>407.13836</v>
      </c>
      <c r="E117" s="15">
        <v>213.77002</v>
      </c>
      <c r="F117" s="15"/>
      <c r="G117" s="15"/>
      <c r="H117" s="15"/>
      <c r="I117" s="18"/>
      <c r="J117" s="18"/>
      <c r="K117" s="18"/>
      <c r="L117" s="18"/>
      <c r="M117" s="18"/>
      <c r="N117" s="18"/>
      <c r="O117" s="18"/>
      <c r="P117" s="67"/>
    </row>
    <row r="118" spans="1:16" ht="13.5" customHeight="1">
      <c r="A118" s="45"/>
      <c r="B118" s="37" t="s">
        <v>69</v>
      </c>
      <c r="C118" s="18">
        <v>29759.4537</v>
      </c>
      <c r="D118" s="15">
        <v>14836.5509</v>
      </c>
      <c r="E118" s="15">
        <v>14922.9028</v>
      </c>
      <c r="F118" s="15"/>
      <c r="G118" s="15"/>
      <c r="H118" s="15"/>
      <c r="I118" s="18"/>
      <c r="J118" s="18"/>
      <c r="K118" s="18"/>
      <c r="L118" s="18"/>
      <c r="M118" s="18"/>
      <c r="N118" s="18"/>
      <c r="O118" s="18"/>
      <c r="P118" s="67"/>
    </row>
    <row r="119" spans="1:16" ht="13.5" customHeight="1">
      <c r="A119" s="45"/>
      <c r="B119" s="37" t="s">
        <v>33</v>
      </c>
      <c r="C119" s="18">
        <v>1205.6879600000002</v>
      </c>
      <c r="D119" s="15">
        <v>566.6155600000001</v>
      </c>
      <c r="E119" s="15">
        <v>639.0724</v>
      </c>
      <c r="F119" s="15"/>
      <c r="G119" s="15"/>
      <c r="H119" s="15"/>
      <c r="I119" s="18"/>
      <c r="J119" s="18"/>
      <c r="K119" s="18"/>
      <c r="L119" s="18"/>
      <c r="M119" s="18"/>
      <c r="N119" s="18"/>
      <c r="O119" s="18"/>
      <c r="P119" s="67"/>
    </row>
    <row r="120" spans="1:16" ht="13.5" customHeight="1">
      <c r="A120" s="45"/>
      <c r="B120" s="37" t="s">
        <v>34</v>
      </c>
      <c r="C120" s="18">
        <v>36528.554000000004</v>
      </c>
      <c r="D120" s="15">
        <v>18828.539399999998</v>
      </c>
      <c r="E120" s="15">
        <v>17700.014600000002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67"/>
    </row>
    <row r="121" spans="1:16" ht="13.5" customHeight="1">
      <c r="A121" s="45"/>
      <c r="B121" s="37" t="s">
        <v>82</v>
      </c>
      <c r="C121" s="18">
        <v>319.84547</v>
      </c>
      <c r="D121" s="15">
        <v>100.83719</v>
      </c>
      <c r="E121" s="15">
        <v>219.00827999999998</v>
      </c>
      <c r="F121" s="15"/>
      <c r="G121" s="15"/>
      <c r="H121" s="15"/>
      <c r="I121" s="18"/>
      <c r="J121" s="18"/>
      <c r="K121" s="18"/>
      <c r="L121" s="18"/>
      <c r="M121" s="18"/>
      <c r="N121" s="18"/>
      <c r="O121" s="18"/>
      <c r="P121" s="67"/>
    </row>
    <row r="122" spans="1:16" ht="13.5" customHeight="1">
      <c r="A122" s="45"/>
      <c r="B122" s="37" t="s">
        <v>35</v>
      </c>
      <c r="C122" s="18">
        <v>17133.14931</v>
      </c>
      <c r="D122" s="15">
        <v>7996.91518</v>
      </c>
      <c r="E122" s="15">
        <v>9136.23413</v>
      </c>
      <c r="F122" s="15"/>
      <c r="G122" s="15"/>
      <c r="H122" s="15"/>
      <c r="I122" s="18"/>
      <c r="J122" s="18"/>
      <c r="K122" s="18"/>
      <c r="L122" s="18"/>
      <c r="M122" s="18"/>
      <c r="N122" s="18"/>
      <c r="O122" s="18"/>
      <c r="P122" s="67"/>
    </row>
    <row r="123" spans="1:16" ht="13.5" customHeight="1">
      <c r="A123" s="45"/>
      <c r="B123" s="37" t="s">
        <v>49</v>
      </c>
      <c r="C123" s="18">
        <v>2128.0017700000003</v>
      </c>
      <c r="D123" s="15">
        <v>479.33496</v>
      </c>
      <c r="E123" s="15">
        <v>1648.6668100000002</v>
      </c>
      <c r="F123" s="15"/>
      <c r="G123" s="15"/>
      <c r="H123" s="15"/>
      <c r="I123" s="18"/>
      <c r="J123" s="18"/>
      <c r="K123" s="18"/>
      <c r="L123" s="18"/>
      <c r="M123" s="18"/>
      <c r="N123" s="18"/>
      <c r="O123" s="18"/>
      <c r="P123" s="67"/>
    </row>
    <row r="124" spans="1:16" ht="13.5" customHeight="1">
      <c r="A124" s="45"/>
      <c r="B124" s="37" t="s">
        <v>70</v>
      </c>
      <c r="C124" s="18">
        <v>16872.518930000002</v>
      </c>
      <c r="D124" s="15">
        <v>8856.52432</v>
      </c>
      <c r="E124" s="15">
        <v>8015.994610000001</v>
      </c>
      <c r="F124" s="15"/>
      <c r="G124" s="15"/>
      <c r="H124" s="15"/>
      <c r="I124" s="18"/>
      <c r="J124" s="18"/>
      <c r="K124" s="18"/>
      <c r="L124" s="18"/>
      <c r="M124" s="18"/>
      <c r="N124" s="18"/>
      <c r="O124" s="18"/>
      <c r="P124" s="67"/>
    </row>
    <row r="125" spans="1:16" ht="13.5" customHeight="1">
      <c r="A125" s="45"/>
      <c r="B125" s="37" t="s">
        <v>59</v>
      </c>
      <c r="C125" s="18">
        <v>297.62919</v>
      </c>
      <c r="D125" s="15">
        <v>144.24410999999998</v>
      </c>
      <c r="E125" s="15">
        <v>153.38508</v>
      </c>
      <c r="F125" s="15"/>
      <c r="G125" s="15"/>
      <c r="H125" s="15"/>
      <c r="I125" s="18"/>
      <c r="J125" s="18"/>
      <c r="K125" s="18"/>
      <c r="L125" s="18"/>
      <c r="M125" s="18"/>
      <c r="N125" s="18"/>
      <c r="O125" s="18"/>
      <c r="P125" s="67"/>
    </row>
    <row r="126" spans="1:16" ht="13.5" customHeight="1">
      <c r="A126" s="45"/>
      <c r="B126" s="37" t="s">
        <v>36</v>
      </c>
      <c r="C126" s="18">
        <v>21939.3695</v>
      </c>
      <c r="D126" s="15">
        <v>10603.0659</v>
      </c>
      <c r="E126" s="15">
        <v>11336.3036</v>
      </c>
      <c r="F126" s="15"/>
      <c r="G126" s="15"/>
      <c r="H126" s="15"/>
      <c r="I126" s="18"/>
      <c r="J126" s="18"/>
      <c r="K126" s="18"/>
      <c r="L126" s="18"/>
      <c r="M126" s="18"/>
      <c r="N126" s="18"/>
      <c r="O126" s="18"/>
      <c r="P126" s="67"/>
    </row>
    <row r="127" spans="1:16" ht="13.5" customHeight="1">
      <c r="A127" s="45"/>
      <c r="B127" s="37" t="s">
        <v>37</v>
      </c>
      <c r="C127" s="18">
        <v>6811.20887</v>
      </c>
      <c r="D127" s="15">
        <v>3644.0796</v>
      </c>
      <c r="E127" s="15">
        <v>3167.12927</v>
      </c>
      <c r="F127" s="15"/>
      <c r="G127" s="15"/>
      <c r="H127" s="15"/>
      <c r="I127" s="18"/>
      <c r="J127" s="18"/>
      <c r="K127" s="18"/>
      <c r="L127" s="18"/>
      <c r="M127" s="18"/>
      <c r="N127" s="18"/>
      <c r="O127" s="18"/>
      <c r="P127" s="67"/>
    </row>
    <row r="128" spans="1:16" ht="13.5" customHeight="1">
      <c r="A128" s="45"/>
      <c r="B128" s="37" t="s">
        <v>38</v>
      </c>
      <c r="C128" s="18">
        <v>1376.2255799999998</v>
      </c>
      <c r="D128" s="15">
        <v>883.18886</v>
      </c>
      <c r="E128" s="15">
        <v>493.03671999999995</v>
      </c>
      <c r="F128" s="15"/>
      <c r="G128" s="15"/>
      <c r="H128" s="15"/>
      <c r="I128" s="18"/>
      <c r="J128" s="18"/>
      <c r="K128" s="18"/>
      <c r="L128" s="18"/>
      <c r="M128" s="18"/>
      <c r="N128" s="18"/>
      <c r="O128" s="18"/>
      <c r="P128" s="67"/>
    </row>
    <row r="129" spans="1:16" ht="13.5" customHeight="1">
      <c r="A129" s="45"/>
      <c r="B129" s="37" t="s">
        <v>40</v>
      </c>
      <c r="C129" s="18">
        <v>453.70703000000003</v>
      </c>
      <c r="D129" s="15">
        <v>204.46369</v>
      </c>
      <c r="E129" s="15">
        <v>249.24334</v>
      </c>
      <c r="F129" s="15"/>
      <c r="G129" s="15"/>
      <c r="H129" s="15"/>
      <c r="I129" s="18"/>
      <c r="J129" s="18"/>
      <c r="K129" s="18"/>
      <c r="L129" s="18"/>
      <c r="M129" s="18"/>
      <c r="N129" s="18"/>
      <c r="O129" s="18"/>
      <c r="P129" s="67"/>
    </row>
    <row r="130" spans="1:16" ht="13.5" customHeight="1">
      <c r="A130" s="45"/>
      <c r="B130" s="37" t="s">
        <v>53</v>
      </c>
      <c r="C130" s="18">
        <v>7224.95867</v>
      </c>
      <c r="D130" s="15">
        <v>3043.14323</v>
      </c>
      <c r="E130" s="15">
        <v>4181.81544</v>
      </c>
      <c r="F130" s="15"/>
      <c r="G130" s="15"/>
      <c r="H130" s="15"/>
      <c r="I130" s="18"/>
      <c r="J130" s="18"/>
      <c r="K130" s="18"/>
      <c r="L130" s="18"/>
      <c r="M130" s="18"/>
      <c r="N130" s="18"/>
      <c r="O130" s="18"/>
      <c r="P130" s="67"/>
    </row>
    <row r="131" spans="1:16" ht="13.5" customHeight="1">
      <c r="A131" s="45"/>
      <c r="B131" s="37" t="s">
        <v>48</v>
      </c>
      <c r="C131" s="18">
        <v>4924.269410000001</v>
      </c>
      <c r="D131" s="15">
        <v>2745.2446800000002</v>
      </c>
      <c r="E131" s="15">
        <v>2179.02473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67"/>
    </row>
    <row r="132" spans="1:16" ht="13.5" customHeight="1">
      <c r="A132" s="45"/>
      <c r="B132" s="37" t="s">
        <v>73</v>
      </c>
      <c r="C132" s="18">
        <v>269.53936</v>
      </c>
      <c r="D132" s="15">
        <v>79.73403</v>
      </c>
      <c r="E132" s="15">
        <v>189.80533</v>
      </c>
      <c r="F132" s="15"/>
      <c r="G132" s="15"/>
      <c r="H132" s="15"/>
      <c r="I132" s="18"/>
      <c r="J132" s="18"/>
      <c r="K132" s="18"/>
      <c r="L132" s="18"/>
      <c r="M132" s="18"/>
      <c r="N132" s="18"/>
      <c r="O132" s="18"/>
      <c r="P132" s="67"/>
    </row>
    <row r="133" spans="1:16" ht="14.25" customHeight="1">
      <c r="A133" s="45"/>
      <c r="B133" s="37" t="s">
        <v>51</v>
      </c>
      <c r="C133" s="18">
        <v>16734.17673</v>
      </c>
      <c r="D133" s="15">
        <v>8488.56761</v>
      </c>
      <c r="E133" s="15">
        <v>8245.609120000001</v>
      </c>
      <c r="F133" s="15"/>
      <c r="G133" s="15"/>
      <c r="H133" s="15"/>
      <c r="I133" s="18"/>
      <c r="J133" s="18"/>
      <c r="K133" s="18"/>
      <c r="L133" s="18"/>
      <c r="M133" s="18"/>
      <c r="N133" s="18"/>
      <c r="O133" s="18"/>
      <c r="P133" s="67"/>
    </row>
    <row r="134" spans="1:16" ht="13.5" customHeight="1">
      <c r="A134" s="45"/>
      <c r="B134" s="37" t="s">
        <v>56</v>
      </c>
      <c r="C134" s="18">
        <v>1077.96453</v>
      </c>
      <c r="D134" s="15">
        <v>401.70254</v>
      </c>
      <c r="E134" s="15">
        <v>676.26199</v>
      </c>
      <c r="F134" s="15"/>
      <c r="G134" s="15"/>
      <c r="H134" s="15"/>
      <c r="I134" s="18"/>
      <c r="J134" s="18"/>
      <c r="K134" s="18"/>
      <c r="L134" s="18"/>
      <c r="M134" s="18"/>
      <c r="N134" s="18"/>
      <c r="O134" s="18"/>
      <c r="P134" s="67"/>
    </row>
    <row r="135" spans="1:16" ht="13.5" customHeight="1">
      <c r="A135" s="45"/>
      <c r="B135" s="37" t="s">
        <v>55</v>
      </c>
      <c r="C135" s="18">
        <v>909.86194</v>
      </c>
      <c r="D135" s="15">
        <v>517.69254</v>
      </c>
      <c r="E135" s="15">
        <v>392.1694</v>
      </c>
      <c r="F135" s="15"/>
      <c r="G135" s="15"/>
      <c r="H135" s="15"/>
      <c r="I135" s="18"/>
      <c r="J135" s="18"/>
      <c r="K135" s="18"/>
      <c r="L135" s="18"/>
      <c r="M135" s="18"/>
      <c r="N135" s="18"/>
      <c r="O135" s="18"/>
      <c r="P135" s="67"/>
    </row>
    <row r="136" spans="1:16" ht="14.25" customHeight="1">
      <c r="A136" s="45"/>
      <c r="B136" s="37" t="s">
        <v>80</v>
      </c>
      <c r="C136" s="18">
        <v>166.7799</v>
      </c>
      <c r="D136" s="15">
        <v>22.48378</v>
      </c>
      <c r="E136" s="15">
        <v>144.29612</v>
      </c>
      <c r="F136" s="15"/>
      <c r="G136" s="15"/>
      <c r="H136" s="15"/>
      <c r="I136" s="18"/>
      <c r="J136" s="18"/>
      <c r="K136" s="18"/>
      <c r="L136" s="18"/>
      <c r="M136" s="18"/>
      <c r="N136" s="18"/>
      <c r="O136" s="18"/>
      <c r="P136" s="67"/>
    </row>
    <row r="137" spans="1:16" ht="13.5" customHeight="1">
      <c r="A137" s="45"/>
      <c r="B137" s="39" t="s">
        <v>46</v>
      </c>
      <c r="C137" s="18">
        <v>276.63172</v>
      </c>
      <c r="D137" s="15">
        <v>140.00627</v>
      </c>
      <c r="E137" s="15">
        <v>136.62545</v>
      </c>
      <c r="F137" s="15"/>
      <c r="G137" s="15"/>
      <c r="H137" s="15"/>
      <c r="I137" s="18"/>
      <c r="J137" s="18"/>
      <c r="K137" s="18"/>
      <c r="L137" s="18"/>
      <c r="M137" s="18"/>
      <c r="N137" s="18"/>
      <c r="O137" s="18"/>
      <c r="P137" s="67"/>
    </row>
    <row r="138" spans="1:16" ht="13.5" customHeight="1">
      <c r="A138" s="45"/>
      <c r="B138" s="37" t="s">
        <v>83</v>
      </c>
      <c r="C138" s="18">
        <v>749.3162100000001</v>
      </c>
      <c r="D138" s="15">
        <v>415.62890000000004</v>
      </c>
      <c r="E138" s="15">
        <v>333.68731</v>
      </c>
      <c r="F138" s="15"/>
      <c r="G138" s="15"/>
      <c r="H138" s="15"/>
      <c r="I138" s="18"/>
      <c r="J138" s="18"/>
      <c r="K138" s="18"/>
      <c r="L138" s="18"/>
      <c r="M138" s="18"/>
      <c r="N138" s="18"/>
      <c r="O138" s="18"/>
      <c r="P138" s="67"/>
    </row>
    <row r="139" spans="1:16" ht="13.5" customHeight="1">
      <c r="A139" s="45"/>
      <c r="B139" s="37" t="s">
        <v>50</v>
      </c>
      <c r="C139" s="18">
        <v>321.50559</v>
      </c>
      <c r="D139" s="15">
        <v>111.81161999999999</v>
      </c>
      <c r="E139" s="15">
        <v>209.69397</v>
      </c>
      <c r="F139" s="15"/>
      <c r="G139" s="15"/>
      <c r="H139" s="15"/>
      <c r="I139" s="18"/>
      <c r="J139" s="18"/>
      <c r="K139" s="18"/>
      <c r="L139" s="18"/>
      <c r="M139" s="18"/>
      <c r="N139" s="18"/>
      <c r="O139" s="18"/>
      <c r="P139" s="67"/>
    </row>
    <row r="140" spans="1:16" ht="13.5" customHeight="1">
      <c r="A140" s="45"/>
      <c r="B140" s="37" t="s">
        <v>58</v>
      </c>
      <c r="C140" s="18">
        <v>405.80664</v>
      </c>
      <c r="D140" s="15">
        <v>159.49116</v>
      </c>
      <c r="E140" s="15">
        <v>246.31548</v>
      </c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67"/>
    </row>
    <row r="141" spans="1:16" ht="13.5" customHeight="1">
      <c r="A141" s="45"/>
      <c r="B141" s="37" t="s">
        <v>43</v>
      </c>
      <c r="C141" s="18">
        <v>1907.6094400000002</v>
      </c>
      <c r="D141" s="15">
        <v>1250.3363700000002</v>
      </c>
      <c r="E141" s="15">
        <v>657.27307</v>
      </c>
      <c r="F141" s="15"/>
      <c r="G141" s="15"/>
      <c r="H141" s="15"/>
      <c r="I141" s="18"/>
      <c r="J141" s="18"/>
      <c r="K141" s="18"/>
      <c r="L141" s="18"/>
      <c r="M141" s="18"/>
      <c r="N141" s="18"/>
      <c r="O141" s="18"/>
      <c r="P141" s="67"/>
    </row>
    <row r="142" spans="1:16" ht="13.5" customHeight="1">
      <c r="A142" s="45"/>
      <c r="B142" s="37" t="s">
        <v>44</v>
      </c>
      <c r="C142" s="18">
        <v>673.00965</v>
      </c>
      <c r="D142" s="15">
        <v>325.63501</v>
      </c>
      <c r="E142" s="15">
        <v>347.37464</v>
      </c>
      <c r="F142" s="15"/>
      <c r="G142" s="15"/>
      <c r="H142" s="15"/>
      <c r="I142" s="18"/>
      <c r="J142" s="18"/>
      <c r="K142" s="18"/>
      <c r="L142" s="18"/>
      <c r="M142" s="18"/>
      <c r="N142" s="18"/>
      <c r="O142" s="18"/>
      <c r="P142" s="67"/>
    </row>
    <row r="143" spans="1:16" ht="13.5" customHeight="1">
      <c r="A143" s="45"/>
      <c r="B143" s="26" t="s">
        <v>45</v>
      </c>
      <c r="C143" s="18">
        <v>4355.592779999999</v>
      </c>
      <c r="D143" s="15">
        <v>3263.127939999999</v>
      </c>
      <c r="E143" s="15">
        <v>1092.46484</v>
      </c>
      <c r="F143" s="15"/>
      <c r="G143" s="15"/>
      <c r="H143" s="15"/>
      <c r="I143" s="18"/>
      <c r="J143" s="18"/>
      <c r="K143" s="18"/>
      <c r="L143" s="18"/>
      <c r="M143" s="18"/>
      <c r="N143" s="18"/>
      <c r="O143" s="18"/>
      <c r="P143" s="67"/>
    </row>
    <row r="144" spans="1:16" ht="13.5" customHeight="1">
      <c r="A144" s="45"/>
      <c r="B144" s="26"/>
      <c r="C144" s="56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67"/>
    </row>
    <row r="145" spans="1:16" ht="13.5" customHeight="1">
      <c r="A145" s="51"/>
      <c r="B145" s="52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67"/>
    </row>
    <row r="146" spans="1:16" s="5" customFormat="1" ht="13.5" customHeight="1">
      <c r="A146" s="47"/>
      <c r="B146" s="48" t="s">
        <v>29</v>
      </c>
      <c r="C146" s="49">
        <v>69949.84594</v>
      </c>
      <c r="D146" s="49">
        <v>36414.05686</v>
      </c>
      <c r="E146" s="49">
        <v>33535.78908</v>
      </c>
      <c r="F146" s="49">
        <f aca="true" t="shared" si="8" ref="F146:O146">+SUM(F148:F170)</f>
        <v>0</v>
      </c>
      <c r="G146" s="49">
        <f t="shared" si="8"/>
        <v>0</v>
      </c>
      <c r="H146" s="49">
        <f t="shared" si="8"/>
        <v>0</v>
      </c>
      <c r="I146" s="49">
        <f t="shared" si="8"/>
        <v>0</v>
      </c>
      <c r="J146" s="49">
        <f t="shared" si="8"/>
        <v>0</v>
      </c>
      <c r="K146" s="49">
        <f t="shared" si="8"/>
        <v>0</v>
      </c>
      <c r="L146" s="49">
        <f t="shared" si="8"/>
        <v>0</v>
      </c>
      <c r="M146" s="49">
        <f t="shared" si="8"/>
        <v>0</v>
      </c>
      <c r="N146" s="49">
        <f t="shared" si="8"/>
        <v>0</v>
      </c>
      <c r="O146" s="49">
        <f t="shared" si="8"/>
        <v>0</v>
      </c>
      <c r="P146" s="67"/>
    </row>
    <row r="147" spans="1:16" s="5" customFormat="1" ht="13.5" customHeight="1">
      <c r="A147" s="47"/>
      <c r="B147" s="48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67"/>
    </row>
    <row r="148" spans="1:16" ht="13.5" customHeight="1">
      <c r="A148" s="25"/>
      <c r="B148" s="37" t="s">
        <v>47</v>
      </c>
      <c r="C148" s="18">
        <v>410.26597000000004</v>
      </c>
      <c r="D148" s="14">
        <v>242.7933</v>
      </c>
      <c r="E148" s="14">
        <v>167.47267000000002</v>
      </c>
      <c r="F148" s="14"/>
      <c r="G148" s="14"/>
      <c r="H148" s="14"/>
      <c r="I148" s="18"/>
      <c r="J148" s="18"/>
      <c r="K148" s="18"/>
      <c r="L148" s="18"/>
      <c r="M148" s="18"/>
      <c r="N148" s="18"/>
      <c r="O148" s="18"/>
      <c r="P148" s="67"/>
    </row>
    <row r="149" spans="1:16" ht="13.5" customHeight="1">
      <c r="A149" s="25"/>
      <c r="B149" s="37" t="s">
        <v>90</v>
      </c>
      <c r="C149" s="18">
        <v>124.74000000000001</v>
      </c>
      <c r="D149" s="14">
        <v>53.46</v>
      </c>
      <c r="E149" s="14">
        <v>71.28</v>
      </c>
      <c r="F149" s="14"/>
      <c r="G149" s="14"/>
      <c r="H149" s="14"/>
      <c r="I149" s="18"/>
      <c r="J149" s="18"/>
      <c r="K149" s="18"/>
      <c r="L149" s="18"/>
      <c r="M149" s="18"/>
      <c r="N149" s="18"/>
      <c r="O149" s="18"/>
      <c r="P149" s="67"/>
    </row>
    <row r="150" spans="1:16" ht="12.75" customHeight="1">
      <c r="A150" s="25"/>
      <c r="B150" s="37" t="s">
        <v>31</v>
      </c>
      <c r="C150" s="18">
        <v>108.56694999999999</v>
      </c>
      <c r="D150" s="14">
        <v>51.29511</v>
      </c>
      <c r="E150" s="14">
        <v>57.27184</v>
      </c>
      <c r="F150" s="14"/>
      <c r="G150" s="14"/>
      <c r="H150" s="14"/>
      <c r="I150" s="18"/>
      <c r="J150" s="18"/>
      <c r="K150" s="18"/>
      <c r="L150" s="18"/>
      <c r="M150" s="18"/>
      <c r="N150" s="18"/>
      <c r="O150" s="18"/>
      <c r="P150" s="67"/>
    </row>
    <row r="151" spans="1:16" ht="13.5" customHeight="1">
      <c r="A151" s="25"/>
      <c r="B151" s="37" t="s">
        <v>52</v>
      </c>
      <c r="C151" s="18">
        <v>90.43914</v>
      </c>
      <c r="D151" s="14">
        <v>19.33331</v>
      </c>
      <c r="E151" s="14">
        <v>71.10583</v>
      </c>
      <c r="F151" s="14"/>
      <c r="G151" s="14"/>
      <c r="H151" s="14"/>
      <c r="I151" s="18"/>
      <c r="J151" s="18"/>
      <c r="K151" s="18"/>
      <c r="L151" s="18"/>
      <c r="M151" s="18"/>
      <c r="N151" s="18"/>
      <c r="O151" s="18"/>
      <c r="P151" s="67"/>
    </row>
    <row r="152" spans="1:16" ht="13.5" customHeight="1">
      <c r="A152" s="25"/>
      <c r="B152" s="37" t="s">
        <v>69</v>
      </c>
      <c r="C152" s="18">
        <v>13730.28553</v>
      </c>
      <c r="D152" s="14">
        <v>5946.81827</v>
      </c>
      <c r="E152" s="14">
        <v>7783.467259999999</v>
      </c>
      <c r="F152" s="14"/>
      <c r="G152" s="14"/>
      <c r="H152" s="14"/>
      <c r="I152" s="18"/>
      <c r="J152" s="18"/>
      <c r="K152" s="18"/>
      <c r="L152" s="18"/>
      <c r="M152" s="18"/>
      <c r="N152" s="18"/>
      <c r="O152" s="18"/>
      <c r="P152" s="67"/>
    </row>
    <row r="153" spans="1:16" ht="13.5" customHeight="1">
      <c r="A153" s="25"/>
      <c r="B153" s="37" t="s">
        <v>33</v>
      </c>
      <c r="C153" s="18">
        <v>837.7695100000001</v>
      </c>
      <c r="D153" s="14">
        <v>355.33842</v>
      </c>
      <c r="E153" s="14">
        <v>482.43109000000004</v>
      </c>
      <c r="F153" s="14"/>
      <c r="G153" s="14"/>
      <c r="H153" s="14"/>
      <c r="I153" s="18"/>
      <c r="J153" s="18"/>
      <c r="K153" s="18"/>
      <c r="L153" s="18"/>
      <c r="M153" s="18"/>
      <c r="N153" s="18"/>
      <c r="O153" s="18"/>
      <c r="P153" s="67"/>
    </row>
    <row r="154" spans="1:16" ht="13.5" customHeight="1">
      <c r="A154" s="25"/>
      <c r="B154" s="37" t="s">
        <v>34</v>
      </c>
      <c r="C154" s="18">
        <v>10781.86255</v>
      </c>
      <c r="D154" s="14">
        <v>5087.34452</v>
      </c>
      <c r="E154" s="14">
        <v>5694.51803</v>
      </c>
      <c r="F154" s="14"/>
      <c r="G154" s="14"/>
      <c r="H154" s="14"/>
      <c r="I154" s="18"/>
      <c r="J154" s="18"/>
      <c r="K154" s="18"/>
      <c r="L154" s="18"/>
      <c r="M154" s="18"/>
      <c r="N154" s="18"/>
      <c r="O154" s="18"/>
      <c r="P154" s="67"/>
    </row>
    <row r="155" spans="1:16" ht="13.5" customHeight="1">
      <c r="A155" s="25"/>
      <c r="B155" s="37" t="s">
        <v>68</v>
      </c>
      <c r="C155" s="18">
        <v>2369.8557299999998</v>
      </c>
      <c r="D155" s="14">
        <v>2.66147</v>
      </c>
      <c r="E155" s="14">
        <v>2367.1942599999998</v>
      </c>
      <c r="F155" s="14"/>
      <c r="G155" s="14"/>
      <c r="H155" s="14"/>
      <c r="I155" s="18"/>
      <c r="J155" s="18"/>
      <c r="K155" s="18"/>
      <c r="L155" s="18"/>
      <c r="M155" s="18"/>
      <c r="N155" s="18"/>
      <c r="O155" s="18"/>
      <c r="P155" s="67"/>
    </row>
    <row r="156" spans="1:16" ht="13.5" customHeight="1">
      <c r="A156" s="25"/>
      <c r="B156" s="37" t="s">
        <v>35</v>
      </c>
      <c r="C156" s="18">
        <v>5382.298570000001</v>
      </c>
      <c r="D156" s="14">
        <v>2743.4104700000003</v>
      </c>
      <c r="E156" s="14">
        <v>2638.8881</v>
      </c>
      <c r="F156" s="14"/>
      <c r="G156" s="14"/>
      <c r="H156" s="14"/>
      <c r="I156" s="18"/>
      <c r="J156" s="18"/>
      <c r="K156" s="18"/>
      <c r="L156" s="18"/>
      <c r="M156" s="18"/>
      <c r="N156" s="18"/>
      <c r="O156" s="18"/>
      <c r="P156" s="67"/>
    </row>
    <row r="157" spans="1:16" ht="13.5" customHeight="1">
      <c r="A157" s="25"/>
      <c r="B157" s="37" t="s">
        <v>91</v>
      </c>
      <c r="C157" s="18">
        <v>142.13258</v>
      </c>
      <c r="D157" s="14">
        <v>0</v>
      </c>
      <c r="E157" s="14">
        <v>142.13258</v>
      </c>
      <c r="F157" s="14"/>
      <c r="G157" s="14"/>
      <c r="H157" s="14"/>
      <c r="I157" s="15"/>
      <c r="J157" s="15"/>
      <c r="K157" s="15"/>
      <c r="L157" s="15"/>
      <c r="M157" s="15"/>
      <c r="N157" s="15"/>
      <c r="O157" s="15"/>
      <c r="P157" s="67"/>
    </row>
    <row r="158" spans="1:16" ht="13.5" customHeight="1">
      <c r="A158" s="25"/>
      <c r="B158" s="37" t="s">
        <v>49</v>
      </c>
      <c r="C158" s="18">
        <v>502.93137</v>
      </c>
      <c r="D158" s="14">
        <v>401.89931</v>
      </c>
      <c r="E158" s="14">
        <v>101.03206</v>
      </c>
      <c r="F158" s="14"/>
      <c r="G158" s="14"/>
      <c r="H158" s="14"/>
      <c r="I158" s="18"/>
      <c r="J158" s="18"/>
      <c r="K158" s="18"/>
      <c r="L158" s="18"/>
      <c r="M158" s="18"/>
      <c r="N158" s="18"/>
      <c r="O158" s="18"/>
      <c r="P158" s="67"/>
    </row>
    <row r="159" spans="1:16" ht="13.5" customHeight="1">
      <c r="A159" s="25"/>
      <c r="B159" s="37" t="s">
        <v>70</v>
      </c>
      <c r="C159" s="18">
        <v>1515.0611</v>
      </c>
      <c r="D159" s="14">
        <v>867.4059599999999</v>
      </c>
      <c r="E159" s="14">
        <v>647.65514</v>
      </c>
      <c r="F159" s="14"/>
      <c r="G159" s="14"/>
      <c r="H159" s="14"/>
      <c r="I159" s="18"/>
      <c r="J159" s="18"/>
      <c r="K159" s="18"/>
      <c r="L159" s="18"/>
      <c r="M159" s="18"/>
      <c r="N159" s="18"/>
      <c r="O159" s="18"/>
      <c r="P159" s="67"/>
    </row>
    <row r="160" spans="1:16" ht="13.5" customHeight="1">
      <c r="A160" s="25"/>
      <c r="B160" s="37" t="s">
        <v>36</v>
      </c>
      <c r="C160" s="18">
        <v>12430.72891</v>
      </c>
      <c r="D160" s="14">
        <v>5382.77549</v>
      </c>
      <c r="E160" s="14">
        <v>7047.95342</v>
      </c>
      <c r="F160" s="14"/>
      <c r="G160" s="14"/>
      <c r="H160" s="14"/>
      <c r="I160" s="18"/>
      <c r="J160" s="18"/>
      <c r="K160" s="18"/>
      <c r="L160" s="18"/>
      <c r="M160" s="18"/>
      <c r="N160" s="18"/>
      <c r="O160" s="18"/>
      <c r="P160" s="67"/>
    </row>
    <row r="161" spans="1:16" ht="13.5" customHeight="1">
      <c r="A161" s="25"/>
      <c r="B161" s="37" t="s">
        <v>37</v>
      </c>
      <c r="C161" s="18">
        <v>6855.655129999999</v>
      </c>
      <c r="D161" s="14">
        <v>4303.17056</v>
      </c>
      <c r="E161" s="14">
        <v>2552.4845699999996</v>
      </c>
      <c r="F161" s="14"/>
      <c r="G161" s="14"/>
      <c r="H161" s="14"/>
      <c r="I161" s="18"/>
      <c r="J161" s="18"/>
      <c r="K161" s="18"/>
      <c r="L161" s="18"/>
      <c r="M161" s="18"/>
      <c r="N161" s="18"/>
      <c r="O161" s="18"/>
      <c r="P161" s="67"/>
    </row>
    <row r="162" spans="1:16" ht="13.5" customHeight="1">
      <c r="A162" s="25"/>
      <c r="B162" s="37" t="s">
        <v>38</v>
      </c>
      <c r="C162" s="18">
        <v>195.17221999999998</v>
      </c>
      <c r="D162" s="14">
        <v>76.02007</v>
      </c>
      <c r="E162" s="14">
        <v>119.15214999999999</v>
      </c>
      <c r="F162" s="14"/>
      <c r="G162" s="14"/>
      <c r="H162" s="14"/>
      <c r="I162" s="18"/>
      <c r="J162" s="18"/>
      <c r="K162" s="18"/>
      <c r="L162" s="18"/>
      <c r="M162" s="18"/>
      <c r="N162" s="18"/>
      <c r="O162" s="18"/>
      <c r="P162" s="67"/>
    </row>
    <row r="163" spans="1:16" ht="13.5" customHeight="1">
      <c r="A163" s="25"/>
      <c r="B163" s="37" t="s">
        <v>40</v>
      </c>
      <c r="C163" s="18">
        <v>259.74741</v>
      </c>
      <c r="D163" s="14">
        <v>182.642</v>
      </c>
      <c r="E163" s="14">
        <v>77.10541</v>
      </c>
      <c r="F163" s="14"/>
      <c r="G163" s="14"/>
      <c r="H163" s="14"/>
      <c r="I163" s="18"/>
      <c r="J163" s="18"/>
      <c r="K163" s="18"/>
      <c r="L163" s="18"/>
      <c r="M163" s="18"/>
      <c r="N163" s="18"/>
      <c r="O163" s="18"/>
      <c r="P163" s="67"/>
    </row>
    <row r="164" spans="1:16" ht="13.5" customHeight="1">
      <c r="A164" s="25"/>
      <c r="B164" s="37" t="s">
        <v>53</v>
      </c>
      <c r="C164" s="18">
        <v>304.58051</v>
      </c>
      <c r="D164" s="14">
        <v>163.40735999999998</v>
      </c>
      <c r="E164" s="14">
        <v>141.17315</v>
      </c>
      <c r="F164" s="14"/>
      <c r="G164" s="14"/>
      <c r="H164" s="14"/>
      <c r="I164" s="18"/>
      <c r="J164" s="18"/>
      <c r="K164" s="18"/>
      <c r="L164" s="18"/>
      <c r="M164" s="18"/>
      <c r="N164" s="18"/>
      <c r="O164" s="18"/>
      <c r="P164" s="67"/>
    </row>
    <row r="165" spans="1:16" ht="13.5" customHeight="1">
      <c r="A165" s="25"/>
      <c r="B165" s="37" t="s">
        <v>48</v>
      </c>
      <c r="C165" s="18">
        <v>585.6058400000001</v>
      </c>
      <c r="D165" s="14">
        <v>510.12809000000004</v>
      </c>
      <c r="E165" s="14">
        <v>75.47775</v>
      </c>
      <c r="F165" s="14"/>
      <c r="G165" s="14"/>
      <c r="H165" s="14"/>
      <c r="I165" s="18"/>
      <c r="J165" s="18"/>
      <c r="K165" s="18"/>
      <c r="L165" s="18"/>
      <c r="M165" s="18"/>
      <c r="N165" s="18"/>
      <c r="O165" s="18"/>
      <c r="P165" s="67"/>
    </row>
    <row r="166" spans="1:16" ht="13.5" customHeight="1">
      <c r="A166" s="25"/>
      <c r="B166" s="37" t="s">
        <v>51</v>
      </c>
      <c r="C166" s="18">
        <v>5906.5872500000005</v>
      </c>
      <c r="D166" s="14">
        <v>3426.9095899999998</v>
      </c>
      <c r="E166" s="14">
        <v>2479.6776600000003</v>
      </c>
      <c r="F166" s="14"/>
      <c r="G166" s="14"/>
      <c r="H166" s="14"/>
      <c r="I166" s="18"/>
      <c r="J166" s="18"/>
      <c r="K166" s="18"/>
      <c r="L166" s="18"/>
      <c r="M166" s="18"/>
      <c r="N166" s="18"/>
      <c r="O166" s="18"/>
      <c r="P166" s="67"/>
    </row>
    <row r="167" spans="1:16" ht="13.5" customHeight="1">
      <c r="A167" s="25"/>
      <c r="B167" s="37" t="s">
        <v>56</v>
      </c>
      <c r="C167" s="18">
        <v>219.06127</v>
      </c>
      <c r="D167" s="14">
        <v>124.44594000000001</v>
      </c>
      <c r="E167" s="14">
        <v>94.61533</v>
      </c>
      <c r="F167" s="14"/>
      <c r="G167" s="14"/>
      <c r="H167" s="14"/>
      <c r="I167" s="18"/>
      <c r="J167" s="18"/>
      <c r="K167" s="18"/>
      <c r="L167" s="18"/>
      <c r="M167" s="18"/>
      <c r="N167" s="18"/>
      <c r="O167" s="18"/>
      <c r="P167" s="67"/>
    </row>
    <row r="168" spans="1:16" ht="13.5" customHeight="1">
      <c r="A168" s="25"/>
      <c r="B168" s="37" t="s">
        <v>50</v>
      </c>
      <c r="C168" s="18">
        <v>209.1087</v>
      </c>
      <c r="D168" s="14">
        <v>119.06711</v>
      </c>
      <c r="E168" s="14">
        <v>90.04159</v>
      </c>
      <c r="F168" s="14"/>
      <c r="G168" s="14"/>
      <c r="H168" s="14"/>
      <c r="I168" s="18"/>
      <c r="J168" s="18"/>
      <c r="K168" s="18"/>
      <c r="L168" s="18"/>
      <c r="M168" s="18"/>
      <c r="N168" s="18"/>
      <c r="O168" s="18"/>
      <c r="P168" s="67"/>
    </row>
    <row r="169" spans="1:16" ht="13.5" customHeight="1">
      <c r="A169" s="45"/>
      <c r="B169" s="37" t="s">
        <v>58</v>
      </c>
      <c r="C169" s="18">
        <v>1160.31754</v>
      </c>
      <c r="D169" s="14">
        <v>740.1865</v>
      </c>
      <c r="E169" s="14">
        <v>420.13104</v>
      </c>
      <c r="F169" s="14"/>
      <c r="G169" s="14"/>
      <c r="H169" s="14"/>
      <c r="I169" s="18"/>
      <c r="J169" s="18"/>
      <c r="K169" s="18"/>
      <c r="L169" s="18"/>
      <c r="M169" s="18"/>
      <c r="N169" s="18"/>
      <c r="O169" s="18"/>
      <c r="P169" s="67"/>
    </row>
    <row r="170" spans="1:16" ht="13.5" customHeight="1">
      <c r="A170" s="25"/>
      <c r="B170" s="37" t="s">
        <v>45</v>
      </c>
      <c r="C170" s="18">
        <v>5827.07216</v>
      </c>
      <c r="D170" s="14">
        <v>5613.54401</v>
      </c>
      <c r="E170" s="14">
        <v>213.52814999999995</v>
      </c>
      <c r="F170" s="14"/>
      <c r="G170" s="14"/>
      <c r="H170" s="14"/>
      <c r="I170" s="15"/>
      <c r="J170" s="15"/>
      <c r="K170" s="15"/>
      <c r="L170" s="15"/>
      <c r="M170" s="15"/>
      <c r="N170" s="15"/>
      <c r="O170" s="15"/>
      <c r="P170" s="67"/>
    </row>
    <row r="171" spans="1:16" ht="13.5" customHeight="1">
      <c r="A171" s="45"/>
      <c r="B171" s="38"/>
      <c r="C171" s="23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67"/>
    </row>
    <row r="172" spans="1:16" s="5" customFormat="1" ht="13.5" customHeight="1">
      <c r="A172" s="11" t="s">
        <v>23</v>
      </c>
      <c r="B172" s="9" t="s">
        <v>13</v>
      </c>
      <c r="C172" s="10">
        <v>248407.56402000002</v>
      </c>
      <c r="D172" s="10">
        <v>136245.24005000002</v>
      </c>
      <c r="E172" s="10">
        <v>112162.32397</v>
      </c>
      <c r="F172" s="10">
        <f aca="true" t="shared" si="9" ref="F172:K172">+F174+F187+F219</f>
        <v>0</v>
      </c>
      <c r="G172" s="10">
        <f t="shared" si="9"/>
        <v>0</v>
      </c>
      <c r="H172" s="10">
        <f t="shared" si="9"/>
        <v>0</v>
      </c>
      <c r="I172" s="10">
        <f t="shared" si="9"/>
        <v>0</v>
      </c>
      <c r="J172" s="10">
        <f t="shared" si="9"/>
        <v>0</v>
      </c>
      <c r="K172" s="10">
        <f t="shared" si="9"/>
        <v>0</v>
      </c>
      <c r="L172" s="10">
        <f>+L174+L187+L219</f>
        <v>0</v>
      </c>
      <c r="M172" s="10">
        <f>+M174+M187+M219</f>
        <v>0</v>
      </c>
      <c r="N172" s="10">
        <f>+N174+N187+N219</f>
        <v>0</v>
      </c>
      <c r="O172" s="10">
        <f>+O174+O187+O219</f>
        <v>0</v>
      </c>
      <c r="P172" s="67"/>
    </row>
    <row r="173" spans="1:16" ht="13.5" customHeight="1">
      <c r="A173" s="45"/>
      <c r="B173" s="46"/>
      <c r="C173" s="2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67"/>
    </row>
    <row r="174" spans="1:16" s="5" customFormat="1" ht="13.5" customHeight="1">
      <c r="A174" s="47"/>
      <c r="B174" s="48" t="s">
        <v>22</v>
      </c>
      <c r="C174" s="49">
        <v>11617.184050000002</v>
      </c>
      <c r="D174" s="49">
        <v>6836.376540000001</v>
      </c>
      <c r="E174" s="49">
        <v>4780.807510000001</v>
      </c>
      <c r="F174" s="49">
        <f aca="true" t="shared" si="10" ref="F174:K174">+SUM(F175:F185)</f>
        <v>0</v>
      </c>
      <c r="G174" s="49">
        <f t="shared" si="10"/>
        <v>0</v>
      </c>
      <c r="H174" s="49">
        <f t="shared" si="10"/>
        <v>0</v>
      </c>
      <c r="I174" s="49">
        <f t="shared" si="10"/>
        <v>0</v>
      </c>
      <c r="J174" s="49">
        <f t="shared" si="10"/>
        <v>0</v>
      </c>
      <c r="K174" s="49">
        <f t="shared" si="10"/>
        <v>0</v>
      </c>
      <c r="L174" s="49">
        <f>+SUM(L175:L185)</f>
        <v>0</v>
      </c>
      <c r="M174" s="49">
        <f>+SUM(M175:M185)</f>
        <v>0</v>
      </c>
      <c r="N174" s="49">
        <f>+SUM(N175:N185)</f>
        <v>0</v>
      </c>
      <c r="O174" s="49">
        <f>+SUM(O175:O185)</f>
        <v>0</v>
      </c>
      <c r="P174" s="67"/>
    </row>
    <row r="175" spans="1:16" ht="13.5" customHeight="1">
      <c r="A175" s="32"/>
      <c r="B175" s="37" t="s">
        <v>31</v>
      </c>
      <c r="C175" s="14">
        <v>1894.51597</v>
      </c>
      <c r="D175" s="18">
        <v>788.4405</v>
      </c>
      <c r="E175" s="18">
        <v>1106.07547</v>
      </c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67"/>
    </row>
    <row r="176" spans="1:16" ht="13.5" customHeight="1">
      <c r="A176" s="32"/>
      <c r="B176" s="37" t="s">
        <v>52</v>
      </c>
      <c r="C176" s="14">
        <v>334.59319</v>
      </c>
      <c r="D176" s="18">
        <v>215.47082999999998</v>
      </c>
      <c r="E176" s="18">
        <v>119.12236</v>
      </c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67"/>
    </row>
    <row r="177" spans="1:16" ht="13.5" customHeight="1">
      <c r="A177" s="32"/>
      <c r="B177" s="37" t="s">
        <v>69</v>
      </c>
      <c r="C177" s="14">
        <v>897.9304899999998</v>
      </c>
      <c r="D177" s="18">
        <v>589.1053199999999</v>
      </c>
      <c r="E177" s="18">
        <v>308.82516999999996</v>
      </c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67"/>
    </row>
    <row r="178" spans="1:16" ht="12.75">
      <c r="A178" s="32"/>
      <c r="B178" s="37" t="s">
        <v>34</v>
      </c>
      <c r="C178" s="14">
        <v>274.10256000000004</v>
      </c>
      <c r="D178" s="18">
        <v>118.67667</v>
      </c>
      <c r="E178" s="18">
        <v>155.42589</v>
      </c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67"/>
    </row>
    <row r="179" spans="1:16" ht="13.5" customHeight="1">
      <c r="A179" s="32"/>
      <c r="B179" s="37" t="s">
        <v>35</v>
      </c>
      <c r="C179" s="14">
        <v>1034.05076</v>
      </c>
      <c r="D179" s="18">
        <v>481.50478999999996</v>
      </c>
      <c r="E179" s="18">
        <v>552.54597</v>
      </c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67"/>
    </row>
    <row r="180" spans="1:16" ht="13.5" customHeight="1">
      <c r="A180" s="32"/>
      <c r="B180" s="37" t="s">
        <v>49</v>
      </c>
      <c r="C180" s="14">
        <v>127.22818</v>
      </c>
      <c r="D180" s="18">
        <v>14.88367</v>
      </c>
      <c r="E180" s="18">
        <v>112.34451</v>
      </c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67"/>
    </row>
    <row r="181" spans="1:16" ht="12.75">
      <c r="A181" s="32"/>
      <c r="B181" s="37" t="s">
        <v>70</v>
      </c>
      <c r="C181" s="14">
        <v>3106.2643900000003</v>
      </c>
      <c r="D181" s="18">
        <v>2060.06781</v>
      </c>
      <c r="E181" s="18">
        <v>1046.19658</v>
      </c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67"/>
    </row>
    <row r="182" spans="1:16" ht="13.5" customHeight="1">
      <c r="A182" s="32"/>
      <c r="B182" s="37" t="s">
        <v>36</v>
      </c>
      <c r="C182" s="14">
        <v>908.58781</v>
      </c>
      <c r="D182" s="18">
        <v>543.93594</v>
      </c>
      <c r="E182" s="18">
        <v>364.65187</v>
      </c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67"/>
    </row>
    <row r="183" spans="1:16" ht="13.5" customHeight="1">
      <c r="A183" s="32"/>
      <c r="B183" s="37" t="s">
        <v>51</v>
      </c>
      <c r="C183" s="14">
        <v>1664.9790600000001</v>
      </c>
      <c r="D183" s="18">
        <v>1122.1195500000001</v>
      </c>
      <c r="E183" s="18">
        <v>542.85951</v>
      </c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67"/>
    </row>
    <row r="184" spans="1:16" ht="13.5" customHeight="1">
      <c r="A184" s="32"/>
      <c r="B184" s="37" t="s">
        <v>50</v>
      </c>
      <c r="C184" s="14">
        <v>204.83286999999999</v>
      </c>
      <c r="D184" s="18">
        <v>72.94542999999999</v>
      </c>
      <c r="E184" s="18">
        <v>131.88744</v>
      </c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67"/>
    </row>
    <row r="185" spans="1:16" ht="13.5" customHeight="1">
      <c r="A185" s="32"/>
      <c r="B185" s="37" t="s">
        <v>45</v>
      </c>
      <c r="C185" s="14">
        <v>1170.0987699999996</v>
      </c>
      <c r="D185" s="18">
        <v>829.2260299999998</v>
      </c>
      <c r="E185" s="18">
        <v>340.8727399999999</v>
      </c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67"/>
    </row>
    <row r="186" spans="1:16" ht="13.5" customHeight="1">
      <c r="A186" s="32"/>
      <c r="B186" s="39"/>
      <c r="C186" s="23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67"/>
    </row>
    <row r="187" spans="1:16" s="5" customFormat="1" ht="13.5" customHeight="1">
      <c r="A187" s="6"/>
      <c r="B187" s="48" t="s">
        <v>3</v>
      </c>
      <c r="C187" s="49">
        <v>117054.38005000002</v>
      </c>
      <c r="D187" s="49">
        <v>61254.145740000014</v>
      </c>
      <c r="E187" s="49">
        <v>55800.23431000001</v>
      </c>
      <c r="F187" s="49">
        <f aca="true" t="shared" si="11" ref="F187:K187">SUM(F188:F216)</f>
        <v>0</v>
      </c>
      <c r="G187" s="49">
        <f t="shared" si="11"/>
        <v>0</v>
      </c>
      <c r="H187" s="49">
        <f t="shared" si="11"/>
        <v>0</v>
      </c>
      <c r="I187" s="49">
        <f t="shared" si="11"/>
        <v>0</v>
      </c>
      <c r="J187" s="49">
        <f t="shared" si="11"/>
        <v>0</v>
      </c>
      <c r="K187" s="49">
        <f t="shared" si="11"/>
        <v>0</v>
      </c>
      <c r="L187" s="49">
        <f>SUM(L188:L216)</f>
        <v>0</v>
      </c>
      <c r="M187" s="49">
        <f>SUM(M188:M216)</f>
        <v>0</v>
      </c>
      <c r="N187" s="49">
        <f>SUM(N188:N216)</f>
        <v>0</v>
      </c>
      <c r="O187" s="49">
        <f>SUM(O188:O216)</f>
        <v>0</v>
      </c>
      <c r="P187" s="67"/>
    </row>
    <row r="188" spans="1:16" ht="13.5" customHeight="1">
      <c r="A188" s="32"/>
      <c r="B188" s="39" t="s">
        <v>47</v>
      </c>
      <c r="C188" s="14">
        <v>7398.04833</v>
      </c>
      <c r="D188" s="18">
        <v>4343.44237</v>
      </c>
      <c r="E188" s="18">
        <v>3054.60596</v>
      </c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67"/>
    </row>
    <row r="189" spans="1:16" ht="13.5" customHeight="1">
      <c r="A189" s="32"/>
      <c r="B189" s="39" t="s">
        <v>30</v>
      </c>
      <c r="C189" s="14">
        <v>557.61519</v>
      </c>
      <c r="D189" s="18">
        <v>114.29003999999999</v>
      </c>
      <c r="E189" s="18">
        <v>443.32515</v>
      </c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67"/>
    </row>
    <row r="190" spans="1:16" ht="13.5" customHeight="1">
      <c r="A190" s="32"/>
      <c r="B190" s="39" t="s">
        <v>31</v>
      </c>
      <c r="C190" s="14">
        <v>6063.15948</v>
      </c>
      <c r="D190" s="18">
        <v>2591.16924</v>
      </c>
      <c r="E190" s="18">
        <v>3471.99024</v>
      </c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67"/>
    </row>
    <row r="191" spans="1:16" ht="13.5" customHeight="1">
      <c r="A191" s="32"/>
      <c r="B191" s="39" t="s">
        <v>69</v>
      </c>
      <c r="C191" s="14">
        <v>40672.082</v>
      </c>
      <c r="D191" s="18">
        <v>21196.9382</v>
      </c>
      <c r="E191" s="18">
        <v>19475.1438</v>
      </c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67"/>
    </row>
    <row r="192" spans="1:16" ht="13.5" customHeight="1">
      <c r="A192" s="32"/>
      <c r="B192" s="39" t="s">
        <v>33</v>
      </c>
      <c r="C192" s="14">
        <v>892.39022</v>
      </c>
      <c r="D192" s="18">
        <v>471.68573</v>
      </c>
      <c r="E192" s="18">
        <v>420.70448999999996</v>
      </c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67"/>
    </row>
    <row r="193" spans="1:16" ht="13.5" customHeight="1">
      <c r="A193" s="32"/>
      <c r="B193" s="37" t="s">
        <v>34</v>
      </c>
      <c r="C193" s="14">
        <v>1046.9402</v>
      </c>
      <c r="D193" s="18">
        <v>447.13168</v>
      </c>
      <c r="E193" s="18">
        <v>599.80852</v>
      </c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67"/>
    </row>
    <row r="194" spans="1:16" ht="13.5" customHeight="1">
      <c r="A194" s="32"/>
      <c r="B194" s="39" t="s">
        <v>82</v>
      </c>
      <c r="C194" s="14">
        <v>465.17607</v>
      </c>
      <c r="D194" s="18">
        <v>161.22057</v>
      </c>
      <c r="E194" s="18">
        <v>303.9555</v>
      </c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67"/>
    </row>
    <row r="195" spans="1:16" ht="13.5" customHeight="1">
      <c r="A195" s="32"/>
      <c r="B195" s="39" t="s">
        <v>49</v>
      </c>
      <c r="C195" s="14">
        <v>1447.02684</v>
      </c>
      <c r="D195" s="18">
        <v>1181.20381</v>
      </c>
      <c r="E195" s="18">
        <v>265.82303</v>
      </c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67"/>
    </row>
    <row r="196" spans="1:16" ht="13.5" customHeight="1">
      <c r="A196" s="32"/>
      <c r="B196" s="39" t="s">
        <v>70</v>
      </c>
      <c r="C196" s="14">
        <v>16085.39216</v>
      </c>
      <c r="D196" s="18">
        <v>7547.2730599999995</v>
      </c>
      <c r="E196" s="18">
        <v>8538.1191</v>
      </c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67"/>
    </row>
    <row r="197" spans="1:16" ht="13.5" customHeight="1">
      <c r="A197" s="32"/>
      <c r="B197" s="39" t="s">
        <v>72</v>
      </c>
      <c r="C197" s="14">
        <v>1045.37211</v>
      </c>
      <c r="D197" s="18">
        <v>314.51534000000004</v>
      </c>
      <c r="E197" s="18">
        <v>730.85677</v>
      </c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67"/>
    </row>
    <row r="198" spans="1:16" ht="13.5" customHeight="1">
      <c r="A198" s="32"/>
      <c r="B198" s="37" t="s">
        <v>59</v>
      </c>
      <c r="C198" s="14">
        <v>1042.7964</v>
      </c>
      <c r="D198" s="18">
        <v>766.4634699999999</v>
      </c>
      <c r="E198" s="18">
        <v>276.33293</v>
      </c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67"/>
    </row>
    <row r="199" spans="1:16" ht="13.5" customHeight="1">
      <c r="A199" s="32"/>
      <c r="B199" s="39" t="s">
        <v>36</v>
      </c>
      <c r="C199" s="14">
        <v>795.01266</v>
      </c>
      <c r="D199" s="18">
        <v>239.84564</v>
      </c>
      <c r="E199" s="18">
        <v>555.16702</v>
      </c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67"/>
    </row>
    <row r="200" spans="1:16" ht="13.5" customHeight="1">
      <c r="A200" s="32"/>
      <c r="B200" s="39" t="s">
        <v>38</v>
      </c>
      <c r="C200" s="14">
        <v>4446.81532</v>
      </c>
      <c r="D200" s="18">
        <v>3687.80709</v>
      </c>
      <c r="E200" s="18">
        <v>759.00823</v>
      </c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67"/>
    </row>
    <row r="201" spans="1:16" ht="13.5" customHeight="1">
      <c r="A201" s="32"/>
      <c r="B201" s="39" t="s">
        <v>39</v>
      </c>
      <c r="C201" s="14">
        <v>925.07575</v>
      </c>
      <c r="D201" s="18">
        <v>275.57908000000003</v>
      </c>
      <c r="E201" s="18">
        <v>649.49667</v>
      </c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67"/>
    </row>
    <row r="202" spans="1:16" ht="13.5" customHeight="1">
      <c r="A202" s="32"/>
      <c r="B202" s="39" t="s">
        <v>40</v>
      </c>
      <c r="C202" s="14">
        <v>1894.9967199999996</v>
      </c>
      <c r="D202" s="18">
        <v>1232.6638899999998</v>
      </c>
      <c r="E202" s="18">
        <v>662.33283</v>
      </c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67"/>
    </row>
    <row r="203" spans="1:16" ht="13.5" customHeight="1">
      <c r="A203" s="32"/>
      <c r="B203" s="39" t="s">
        <v>53</v>
      </c>
      <c r="C203" s="14">
        <v>4925.93295</v>
      </c>
      <c r="D203" s="18">
        <v>3180.5596600000003</v>
      </c>
      <c r="E203" s="18">
        <v>1745.37329</v>
      </c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67"/>
    </row>
    <row r="204" spans="1:16" ht="13.5" customHeight="1">
      <c r="A204" s="32" t="s">
        <v>60</v>
      </c>
      <c r="B204" s="39" t="s">
        <v>48</v>
      </c>
      <c r="C204" s="14">
        <v>2123.89422</v>
      </c>
      <c r="D204" s="18">
        <v>842.4154100000001</v>
      </c>
      <c r="E204" s="18">
        <v>1281.47881</v>
      </c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67"/>
    </row>
    <row r="205" spans="1:16" ht="13.5" customHeight="1">
      <c r="A205" s="32"/>
      <c r="B205" s="39" t="s">
        <v>92</v>
      </c>
      <c r="C205" s="14">
        <v>1019.19751</v>
      </c>
      <c r="D205" s="18">
        <v>24.07864</v>
      </c>
      <c r="E205" s="18">
        <v>995.11887</v>
      </c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67"/>
    </row>
    <row r="206" spans="1:16" ht="13.5" customHeight="1">
      <c r="A206" s="32"/>
      <c r="B206" s="39" t="s">
        <v>73</v>
      </c>
      <c r="C206" s="14">
        <v>403.63944000000004</v>
      </c>
      <c r="D206" s="18">
        <v>136.05243</v>
      </c>
      <c r="E206" s="18">
        <v>267.58701</v>
      </c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67"/>
    </row>
    <row r="207" spans="1:16" ht="13.5" customHeight="1">
      <c r="A207" s="32"/>
      <c r="B207" s="39" t="s">
        <v>51</v>
      </c>
      <c r="C207" s="14">
        <v>8834.34421</v>
      </c>
      <c r="D207" s="18">
        <v>3928.93525</v>
      </c>
      <c r="E207" s="18">
        <v>4905.40896</v>
      </c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67"/>
    </row>
    <row r="208" spans="1:16" ht="13.5" customHeight="1">
      <c r="A208" s="32"/>
      <c r="B208" s="39" t="s">
        <v>56</v>
      </c>
      <c r="C208" s="14">
        <v>380.05929</v>
      </c>
      <c r="D208" s="18">
        <v>174.39136</v>
      </c>
      <c r="E208" s="18">
        <v>205.66792999999998</v>
      </c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67"/>
    </row>
    <row r="209" spans="1:16" ht="13.5" customHeight="1">
      <c r="A209" s="32"/>
      <c r="B209" s="39" t="s">
        <v>55</v>
      </c>
      <c r="C209" s="14">
        <v>826.3990799999999</v>
      </c>
      <c r="D209" s="18">
        <v>621.60222</v>
      </c>
      <c r="E209" s="18">
        <v>204.79685999999998</v>
      </c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67"/>
    </row>
    <row r="210" spans="1:16" ht="13.5" customHeight="1">
      <c r="A210" s="32"/>
      <c r="B210" s="39" t="s">
        <v>76</v>
      </c>
      <c r="C210" s="14">
        <v>329.70443</v>
      </c>
      <c r="D210" s="18">
        <v>137.47057</v>
      </c>
      <c r="E210" s="18">
        <v>192.23386</v>
      </c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67"/>
    </row>
    <row r="211" spans="1:16" ht="13.5" customHeight="1">
      <c r="A211" s="32"/>
      <c r="B211" s="39" t="s">
        <v>93</v>
      </c>
      <c r="C211" s="14">
        <v>389.12399</v>
      </c>
      <c r="D211" s="18">
        <v>111.35111</v>
      </c>
      <c r="E211" s="18">
        <v>277.77288</v>
      </c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67"/>
    </row>
    <row r="212" spans="1:16" ht="13.5" customHeight="1">
      <c r="A212" s="32"/>
      <c r="B212" s="39" t="s">
        <v>74</v>
      </c>
      <c r="C212" s="14">
        <v>1453.86206</v>
      </c>
      <c r="D212" s="18">
        <v>346.68187</v>
      </c>
      <c r="E212" s="18">
        <v>1107.18019</v>
      </c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67"/>
    </row>
    <row r="213" spans="1:16" ht="13.5" customHeight="1">
      <c r="A213" s="32"/>
      <c r="B213" s="39" t="s">
        <v>50</v>
      </c>
      <c r="C213" s="14">
        <v>3149.4443599999995</v>
      </c>
      <c r="D213" s="18">
        <v>2093.5031599999998</v>
      </c>
      <c r="E213" s="18">
        <v>1055.9412</v>
      </c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67"/>
    </row>
    <row r="214" spans="1:16" ht="13.5" customHeight="1">
      <c r="A214" s="32"/>
      <c r="B214" s="39" t="s">
        <v>58</v>
      </c>
      <c r="C214" s="14">
        <v>213.52363000000003</v>
      </c>
      <c r="D214" s="18">
        <v>29.00121</v>
      </c>
      <c r="E214" s="18">
        <v>184.52242</v>
      </c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67"/>
    </row>
    <row r="215" spans="1:16" ht="13.5" customHeight="1">
      <c r="A215" s="32"/>
      <c r="B215" s="39" t="s">
        <v>44</v>
      </c>
      <c r="C215" s="14">
        <v>1940.59465</v>
      </c>
      <c r="D215" s="18">
        <v>746.10599</v>
      </c>
      <c r="E215" s="18">
        <v>1194.48866</v>
      </c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67"/>
    </row>
    <row r="216" spans="1:16" ht="13.5" customHeight="1">
      <c r="A216" s="32"/>
      <c r="B216" s="39" t="s">
        <v>45</v>
      </c>
      <c r="C216" s="14">
        <v>6286.760779999999</v>
      </c>
      <c r="D216" s="18">
        <v>4310.767649999999</v>
      </c>
      <c r="E216" s="18">
        <v>1975.9931299999996</v>
      </c>
      <c r="F216" s="18"/>
      <c r="G216" s="18"/>
      <c r="H216" s="18"/>
      <c r="I216" s="40"/>
      <c r="J216" s="40"/>
      <c r="K216" s="40"/>
      <c r="L216" s="40"/>
      <c r="M216" s="40"/>
      <c r="N216" s="40"/>
      <c r="O216" s="40"/>
      <c r="P216" s="67"/>
    </row>
    <row r="217" spans="1:16" ht="13.5" customHeight="1">
      <c r="A217" s="41"/>
      <c r="B217" s="42"/>
      <c r="C217" s="43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67"/>
    </row>
    <row r="218" spans="1:16" ht="13.5" customHeight="1">
      <c r="A218" s="32"/>
      <c r="B218" s="38"/>
      <c r="C218" s="23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67"/>
    </row>
    <row r="219" spans="1:16" s="5" customFormat="1" ht="13.5" customHeight="1">
      <c r="A219" s="47"/>
      <c r="B219" s="48" t="s">
        <v>4</v>
      </c>
      <c r="C219" s="49">
        <v>119735.99992</v>
      </c>
      <c r="D219" s="49">
        <v>68154.71777</v>
      </c>
      <c r="E219" s="49">
        <v>51581.28214999999</v>
      </c>
      <c r="F219" s="49">
        <f aca="true" t="shared" si="12" ref="F219:K219">SUM(F220:F238)</f>
        <v>0</v>
      </c>
      <c r="G219" s="49">
        <f t="shared" si="12"/>
        <v>0</v>
      </c>
      <c r="H219" s="49">
        <f t="shared" si="12"/>
        <v>0</v>
      </c>
      <c r="I219" s="49">
        <f t="shared" si="12"/>
        <v>0</v>
      </c>
      <c r="J219" s="49">
        <f t="shared" si="12"/>
        <v>0</v>
      </c>
      <c r="K219" s="49">
        <f t="shared" si="12"/>
        <v>0</v>
      </c>
      <c r="L219" s="49">
        <f>SUM(L220:L238)</f>
        <v>0</v>
      </c>
      <c r="M219" s="49">
        <f>SUM(M220:M238)</f>
        <v>0</v>
      </c>
      <c r="N219" s="49">
        <f>SUM(N220:N238)</f>
        <v>0</v>
      </c>
      <c r="O219" s="49">
        <f>SUM(O220:O238)</f>
        <v>0</v>
      </c>
      <c r="P219" s="67"/>
    </row>
    <row r="220" spans="1:16" ht="13.5" customHeight="1">
      <c r="A220" s="32"/>
      <c r="B220" s="39" t="s">
        <v>30</v>
      </c>
      <c r="C220" s="14">
        <v>18443.93911</v>
      </c>
      <c r="D220" s="18">
        <v>11441.964699999999</v>
      </c>
      <c r="E220" s="18">
        <v>7001.97441</v>
      </c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67"/>
    </row>
    <row r="221" spans="1:16" ht="13.5" customHeight="1">
      <c r="A221" s="32"/>
      <c r="B221" s="39" t="s">
        <v>31</v>
      </c>
      <c r="C221" s="14">
        <v>3393.42411</v>
      </c>
      <c r="D221" s="18">
        <v>1954.91638</v>
      </c>
      <c r="E221" s="18">
        <v>1438.50773</v>
      </c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67"/>
    </row>
    <row r="222" spans="1:16" ht="13.5" customHeight="1">
      <c r="A222" s="32"/>
      <c r="B222" s="39" t="s">
        <v>52</v>
      </c>
      <c r="C222" s="14">
        <v>329.50516000000005</v>
      </c>
      <c r="D222" s="18">
        <v>156.99092000000002</v>
      </c>
      <c r="E222" s="18">
        <v>172.51424</v>
      </c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67"/>
    </row>
    <row r="223" spans="1:16" ht="13.5" customHeight="1">
      <c r="A223" s="32"/>
      <c r="B223" s="39" t="s">
        <v>69</v>
      </c>
      <c r="C223" s="14">
        <v>22421.629399999998</v>
      </c>
      <c r="D223" s="18">
        <v>11718.1277</v>
      </c>
      <c r="E223" s="18">
        <v>10703.501699999999</v>
      </c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67"/>
    </row>
    <row r="224" spans="1:16" ht="13.5" customHeight="1">
      <c r="A224" s="32"/>
      <c r="B224" s="39" t="s">
        <v>34</v>
      </c>
      <c r="C224" s="14">
        <v>235.57625000000002</v>
      </c>
      <c r="D224" s="18">
        <v>120.51181</v>
      </c>
      <c r="E224" s="18">
        <v>115.06444</v>
      </c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67"/>
    </row>
    <row r="225" spans="1:16" ht="13.5" customHeight="1">
      <c r="A225" s="32"/>
      <c r="B225" s="39" t="s">
        <v>70</v>
      </c>
      <c r="C225" s="14">
        <v>10153.71475</v>
      </c>
      <c r="D225" s="18">
        <v>4925.02995</v>
      </c>
      <c r="E225" s="18">
        <v>5228.6848</v>
      </c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67"/>
    </row>
    <row r="226" spans="1:16" ht="13.5" customHeight="1">
      <c r="A226" s="32"/>
      <c r="B226" s="39" t="s">
        <v>94</v>
      </c>
      <c r="C226" s="14">
        <v>146.3077</v>
      </c>
      <c r="D226" s="18">
        <v>20.92711</v>
      </c>
      <c r="E226" s="18">
        <v>125.38059</v>
      </c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67"/>
    </row>
    <row r="227" spans="1:16" ht="13.5" customHeight="1">
      <c r="A227" s="32"/>
      <c r="B227" s="39" t="s">
        <v>38</v>
      </c>
      <c r="C227" s="14">
        <v>4341.93617</v>
      </c>
      <c r="D227" s="18">
        <v>2821.38404</v>
      </c>
      <c r="E227" s="18">
        <v>1520.5521299999998</v>
      </c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67"/>
    </row>
    <row r="228" spans="1:16" ht="13.5" customHeight="1">
      <c r="A228" s="32"/>
      <c r="B228" s="39" t="s">
        <v>39</v>
      </c>
      <c r="C228" s="14">
        <v>5181.833610000001</v>
      </c>
      <c r="D228" s="18">
        <v>3543.7169700000004</v>
      </c>
      <c r="E228" s="18">
        <v>1638.11664</v>
      </c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67"/>
    </row>
    <row r="229" spans="1:16" ht="12.75">
      <c r="A229" s="32"/>
      <c r="B229" s="39" t="s">
        <v>53</v>
      </c>
      <c r="C229" s="14">
        <v>18367.10286</v>
      </c>
      <c r="D229" s="18">
        <v>13200.4322</v>
      </c>
      <c r="E229" s="18">
        <v>5166.67066</v>
      </c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67"/>
    </row>
    <row r="230" spans="1:16" ht="13.5" customHeight="1">
      <c r="A230" s="32"/>
      <c r="B230" s="39" t="s">
        <v>48</v>
      </c>
      <c r="C230" s="14">
        <v>11170.682120000001</v>
      </c>
      <c r="D230" s="18">
        <v>6130.77122</v>
      </c>
      <c r="E230" s="18">
        <v>5039.910900000001</v>
      </c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67"/>
    </row>
    <row r="231" spans="1:16" ht="13.5" customHeight="1">
      <c r="A231" s="32"/>
      <c r="B231" s="39" t="s">
        <v>51</v>
      </c>
      <c r="C231" s="14">
        <v>12611.87848</v>
      </c>
      <c r="D231" s="18">
        <v>4888.049</v>
      </c>
      <c r="E231" s="18">
        <v>7723.82948</v>
      </c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67"/>
    </row>
    <row r="232" spans="1:16" ht="13.5" customHeight="1">
      <c r="A232" s="32"/>
      <c r="B232" s="39" t="s">
        <v>46</v>
      </c>
      <c r="C232" s="14">
        <v>781.80685</v>
      </c>
      <c r="D232" s="18">
        <v>99.02272</v>
      </c>
      <c r="E232" s="18">
        <v>682.78413</v>
      </c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67"/>
    </row>
    <row r="233" spans="1:16" ht="13.5" customHeight="1">
      <c r="A233" s="32"/>
      <c r="B233" s="39" t="s">
        <v>79</v>
      </c>
      <c r="C233" s="14">
        <v>720.1421</v>
      </c>
      <c r="D233" s="18">
        <v>250.92076999999998</v>
      </c>
      <c r="E233" s="18">
        <v>469.22133</v>
      </c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67"/>
    </row>
    <row r="234" spans="1:16" ht="13.5" customHeight="1">
      <c r="A234" s="32"/>
      <c r="B234" s="39" t="s">
        <v>74</v>
      </c>
      <c r="C234" s="14">
        <v>701.91411</v>
      </c>
      <c r="D234" s="18">
        <v>0.97758</v>
      </c>
      <c r="E234" s="18">
        <v>700.9365300000001</v>
      </c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67"/>
    </row>
    <row r="235" spans="1:16" ht="13.5" customHeight="1">
      <c r="A235" s="32"/>
      <c r="B235" s="39" t="s">
        <v>42</v>
      </c>
      <c r="C235" s="14">
        <v>8288.514500000001</v>
      </c>
      <c r="D235" s="18">
        <v>5375.47219</v>
      </c>
      <c r="E235" s="18">
        <v>2913.0423100000003</v>
      </c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67"/>
    </row>
    <row r="236" spans="1:16" ht="13.5" customHeight="1">
      <c r="A236" s="32"/>
      <c r="B236" s="39" t="s">
        <v>50</v>
      </c>
      <c r="C236" s="14">
        <v>413.32218000000006</v>
      </c>
      <c r="D236" s="18">
        <v>316.76340000000005</v>
      </c>
      <c r="E236" s="18">
        <v>96.55878</v>
      </c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67"/>
    </row>
    <row r="237" spans="1:16" ht="13.5" customHeight="1">
      <c r="A237" s="32"/>
      <c r="B237" s="39" t="s">
        <v>44</v>
      </c>
      <c r="C237" s="14">
        <v>271.19749</v>
      </c>
      <c r="D237" s="18">
        <v>106.98411</v>
      </c>
      <c r="E237" s="18">
        <v>164.21338</v>
      </c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67"/>
    </row>
    <row r="238" spans="1:16" ht="13.5" customHeight="1">
      <c r="A238" s="32"/>
      <c r="B238" s="39" t="s">
        <v>45</v>
      </c>
      <c r="C238" s="14">
        <v>1761.5729700000002</v>
      </c>
      <c r="D238" s="18">
        <v>1081.755</v>
      </c>
      <c r="E238" s="18">
        <v>679.81797</v>
      </c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67"/>
    </row>
    <row r="239" spans="1:16" ht="13.5" customHeight="1">
      <c r="A239" s="32"/>
      <c r="B239" s="38"/>
      <c r="C239" s="23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67"/>
    </row>
    <row r="240" spans="1:16" s="5" customFormat="1" ht="13.5" customHeight="1">
      <c r="A240" s="11" t="s">
        <v>5</v>
      </c>
      <c r="B240" s="9" t="s">
        <v>6</v>
      </c>
      <c r="C240" s="10">
        <v>665.81149</v>
      </c>
      <c r="D240" s="10">
        <v>276.06899</v>
      </c>
      <c r="E240" s="10">
        <v>389.74250000000006</v>
      </c>
      <c r="F240" s="10">
        <f aca="true" t="shared" si="13" ref="F240:K240">SUM(F241:F248)</f>
        <v>0</v>
      </c>
      <c r="G240" s="10">
        <f t="shared" si="13"/>
        <v>0</v>
      </c>
      <c r="H240" s="10">
        <f t="shared" si="13"/>
        <v>0</v>
      </c>
      <c r="I240" s="10">
        <f t="shared" si="13"/>
        <v>0</v>
      </c>
      <c r="J240" s="10">
        <f t="shared" si="13"/>
        <v>0</v>
      </c>
      <c r="K240" s="10">
        <f t="shared" si="13"/>
        <v>0</v>
      </c>
      <c r="L240" s="10">
        <f>SUM(L241:L248)</f>
        <v>0</v>
      </c>
      <c r="M240" s="10">
        <f>SUM(M241:M248)</f>
        <v>0</v>
      </c>
      <c r="N240" s="10">
        <f>SUM(N241:N248)</f>
        <v>0</v>
      </c>
      <c r="O240" s="10">
        <f>SUM(O241:O248)</f>
        <v>0</v>
      </c>
      <c r="P240" s="67"/>
    </row>
    <row r="241" spans="1:16" ht="13.5" customHeight="1">
      <c r="A241" s="32"/>
      <c r="B241" s="33" t="s">
        <v>69</v>
      </c>
      <c r="C241" s="14">
        <v>76.29836999999999</v>
      </c>
      <c r="D241" s="18">
        <v>21.33366</v>
      </c>
      <c r="E241" s="18">
        <v>54.96471</v>
      </c>
      <c r="F241" s="18"/>
      <c r="G241" s="18"/>
      <c r="H241" s="18"/>
      <c r="I241" s="34"/>
      <c r="J241" s="34"/>
      <c r="K241" s="34"/>
      <c r="L241" s="34"/>
      <c r="M241" s="34"/>
      <c r="N241" s="34"/>
      <c r="O241" s="34"/>
      <c r="P241" s="67"/>
    </row>
    <row r="242" spans="1:16" ht="13.5" customHeight="1">
      <c r="A242" s="35"/>
      <c r="B242" s="33" t="s">
        <v>34</v>
      </c>
      <c r="C242" s="14">
        <v>1.44305</v>
      </c>
      <c r="D242" s="18">
        <v>0.7423</v>
      </c>
      <c r="E242" s="18">
        <v>0.70075</v>
      </c>
      <c r="F242" s="18"/>
      <c r="G242" s="18"/>
      <c r="H242" s="18"/>
      <c r="I242" s="14"/>
      <c r="J242" s="14"/>
      <c r="K242" s="34"/>
      <c r="L242" s="34"/>
      <c r="M242" s="34"/>
      <c r="N242" s="34"/>
      <c r="O242" s="34"/>
      <c r="P242" s="67"/>
    </row>
    <row r="243" spans="1:16" ht="13.5" customHeight="1">
      <c r="A243" s="25"/>
      <c r="B243" s="33" t="s">
        <v>70</v>
      </c>
      <c r="C243" s="14">
        <v>79.72818000000001</v>
      </c>
      <c r="D243" s="18">
        <v>8.98136</v>
      </c>
      <c r="E243" s="18">
        <v>70.74682000000001</v>
      </c>
      <c r="F243" s="18"/>
      <c r="G243" s="18"/>
      <c r="H243" s="18"/>
      <c r="I243" s="14"/>
      <c r="J243" s="14"/>
      <c r="K243" s="34"/>
      <c r="L243" s="34"/>
      <c r="M243" s="34"/>
      <c r="N243" s="34"/>
      <c r="O243" s="34"/>
      <c r="P243" s="67"/>
    </row>
    <row r="244" spans="1:16" ht="13.5" customHeight="1">
      <c r="A244" s="32"/>
      <c r="B244" s="33" t="s">
        <v>59</v>
      </c>
      <c r="C244" s="14">
        <v>1.4040899999999998</v>
      </c>
      <c r="D244" s="18">
        <v>0</v>
      </c>
      <c r="E244" s="18">
        <v>1.4040899999999998</v>
      </c>
      <c r="F244" s="18"/>
      <c r="G244" s="18"/>
      <c r="H244" s="18"/>
      <c r="I244" s="14"/>
      <c r="J244" s="14"/>
      <c r="K244" s="34"/>
      <c r="L244" s="34"/>
      <c r="M244" s="34"/>
      <c r="N244" s="34"/>
      <c r="O244" s="34"/>
      <c r="P244" s="67"/>
    </row>
    <row r="245" spans="1:16" ht="13.5" customHeight="1">
      <c r="A245" s="25"/>
      <c r="B245" s="33" t="s">
        <v>51</v>
      </c>
      <c r="C245" s="14">
        <v>369.09479</v>
      </c>
      <c r="D245" s="18">
        <v>144.4689</v>
      </c>
      <c r="E245" s="18">
        <v>224.62589000000003</v>
      </c>
      <c r="F245" s="18"/>
      <c r="G245" s="18"/>
      <c r="H245" s="18"/>
      <c r="I245" s="14"/>
      <c r="J245" s="14"/>
      <c r="K245" s="34"/>
      <c r="L245" s="34"/>
      <c r="M245" s="34"/>
      <c r="N245" s="34"/>
      <c r="O245" s="34"/>
      <c r="P245" s="67"/>
    </row>
    <row r="246" spans="1:16" ht="13.5" customHeight="1">
      <c r="A246" s="32"/>
      <c r="B246" s="33" t="s">
        <v>56</v>
      </c>
      <c r="C246" s="14">
        <v>4.01839</v>
      </c>
      <c r="D246" s="18">
        <v>0</v>
      </c>
      <c r="E246" s="18">
        <v>4.01839</v>
      </c>
      <c r="F246" s="18"/>
      <c r="G246" s="18"/>
      <c r="H246" s="18"/>
      <c r="I246" s="14"/>
      <c r="J246" s="14"/>
      <c r="K246" s="34"/>
      <c r="L246" s="34"/>
      <c r="M246" s="34"/>
      <c r="N246" s="34"/>
      <c r="O246" s="34"/>
      <c r="P246" s="67"/>
    </row>
    <row r="247" spans="1:16" ht="13.5" customHeight="1">
      <c r="A247" s="32"/>
      <c r="B247" s="33" t="s">
        <v>55</v>
      </c>
      <c r="C247" s="14">
        <v>88.80049</v>
      </c>
      <c r="D247" s="18">
        <v>55.885419999999996</v>
      </c>
      <c r="E247" s="18">
        <v>32.91507</v>
      </c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67"/>
    </row>
    <row r="248" spans="1:16" ht="13.5" customHeight="1">
      <c r="A248" s="36"/>
      <c r="B248" s="26" t="s">
        <v>45</v>
      </c>
      <c r="C248" s="14">
        <v>45.024129999999985</v>
      </c>
      <c r="D248" s="18">
        <v>44.65734999999999</v>
      </c>
      <c r="E248" s="18">
        <v>0.36678</v>
      </c>
      <c r="F248" s="18"/>
      <c r="G248" s="18"/>
      <c r="H248" s="18"/>
      <c r="I248" s="14"/>
      <c r="J248" s="14"/>
      <c r="K248" s="15"/>
      <c r="L248" s="15"/>
      <c r="M248" s="15"/>
      <c r="N248" s="15"/>
      <c r="O248" s="15"/>
      <c r="P248" s="67"/>
    </row>
    <row r="249" spans="1:16" ht="13.5" customHeight="1">
      <c r="A249" s="36"/>
      <c r="B249" s="26"/>
      <c r="C249" s="14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67"/>
    </row>
    <row r="250" spans="1:16" ht="13.5" customHeight="1">
      <c r="A250" s="27" t="s">
        <v>75</v>
      </c>
      <c r="B250" s="28"/>
      <c r="C250" s="29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67"/>
    </row>
    <row r="251" spans="13:16" ht="12.75">
      <c r="M251" s="7"/>
      <c r="N251" s="7"/>
      <c r="O251" s="7"/>
      <c r="P251" s="67"/>
    </row>
    <row r="252" spans="13:15" ht="12.75">
      <c r="M252" s="7"/>
      <c r="N252" s="7"/>
      <c r="O252" s="7"/>
    </row>
    <row r="254" spans="4:13" ht="12.75">
      <c r="D254" s="71"/>
      <c r="E254" s="72"/>
      <c r="F254" s="72"/>
      <c r="G254" s="72"/>
      <c r="H254" s="72"/>
      <c r="I254" s="72"/>
      <c r="J254" s="72"/>
      <c r="K254" s="72"/>
      <c r="L254" s="72"/>
      <c r="M254" s="72"/>
    </row>
    <row r="255" spans="4:13" ht="12.75">
      <c r="D255" s="71"/>
      <c r="E255" s="72"/>
      <c r="F255" s="72"/>
      <c r="G255" s="72"/>
      <c r="H255" s="72"/>
      <c r="I255" s="72"/>
      <c r="J255" s="72"/>
      <c r="K255" s="72"/>
      <c r="L255" s="72"/>
      <c r="M255" s="72"/>
    </row>
    <row r="256" spans="4:13" ht="12.75">
      <c r="D256" s="71"/>
      <c r="E256" s="72"/>
      <c r="F256" s="72"/>
      <c r="G256" s="72"/>
      <c r="H256" s="72"/>
      <c r="I256" s="72"/>
      <c r="J256" s="72"/>
      <c r="K256" s="72"/>
      <c r="L256" s="72"/>
      <c r="M256" s="72"/>
    </row>
    <row r="257" spans="4:13" ht="12.75">
      <c r="D257" s="71"/>
      <c r="E257" s="72"/>
      <c r="F257" s="72"/>
      <c r="G257" s="72"/>
      <c r="H257" s="72"/>
      <c r="I257" s="72"/>
      <c r="J257" s="72"/>
      <c r="K257" s="72"/>
      <c r="L257" s="72"/>
      <c r="M257" s="72"/>
    </row>
    <row r="258" spans="4:13" ht="12.75">
      <c r="D258" s="71"/>
      <c r="E258" s="72"/>
      <c r="F258" s="72"/>
      <c r="G258" s="72"/>
      <c r="H258" s="72"/>
      <c r="I258" s="72"/>
      <c r="J258" s="72"/>
      <c r="K258" s="72"/>
      <c r="L258" s="72"/>
      <c r="M258" s="72"/>
    </row>
    <row r="259" spans="4:13" ht="12.75">
      <c r="D259" s="71"/>
      <c r="E259" s="72"/>
      <c r="F259" s="72"/>
      <c r="G259" s="72"/>
      <c r="H259" s="72"/>
      <c r="I259" s="72"/>
      <c r="J259" s="72"/>
      <c r="K259" s="72"/>
      <c r="L259" s="72"/>
      <c r="M259" s="72"/>
    </row>
    <row r="260" spans="4:13" ht="12.75">
      <c r="D260" s="71"/>
      <c r="E260" s="72"/>
      <c r="F260" s="72"/>
      <c r="G260" s="72"/>
      <c r="H260" s="72"/>
      <c r="I260" s="72"/>
      <c r="J260" s="72"/>
      <c r="K260" s="72"/>
      <c r="L260" s="72"/>
      <c r="M260" s="72"/>
    </row>
    <row r="261" spans="4:13" ht="12.75">
      <c r="D261" s="71"/>
      <c r="E261" s="72"/>
      <c r="F261" s="72"/>
      <c r="G261" s="72"/>
      <c r="H261" s="72"/>
      <c r="I261" s="72"/>
      <c r="J261" s="72"/>
      <c r="K261" s="72"/>
      <c r="L261" s="72"/>
      <c r="M261" s="72"/>
    </row>
    <row r="262" spans="4:13" ht="12.75">
      <c r="D262" s="71"/>
      <c r="E262" s="72"/>
      <c r="F262" s="72"/>
      <c r="G262" s="72"/>
      <c r="H262" s="72"/>
      <c r="I262" s="72"/>
      <c r="J262" s="72"/>
      <c r="K262" s="72"/>
      <c r="L262" s="72"/>
      <c r="M262" s="72"/>
    </row>
    <row r="263" spans="4:13" ht="12.75">
      <c r="D263" s="71"/>
      <c r="E263" s="72"/>
      <c r="F263" s="72"/>
      <c r="G263" s="72"/>
      <c r="H263" s="72"/>
      <c r="I263" s="72"/>
      <c r="J263" s="72"/>
      <c r="K263" s="72"/>
      <c r="L263" s="72"/>
      <c r="M263" s="72"/>
    </row>
    <row r="264" spans="4:13" ht="12.75">
      <c r="D264" s="71"/>
      <c r="E264" s="72"/>
      <c r="F264" s="72"/>
      <c r="G264" s="72"/>
      <c r="H264" s="72"/>
      <c r="I264" s="72"/>
      <c r="J264" s="72"/>
      <c r="K264" s="72"/>
      <c r="L264" s="72"/>
      <c r="M264" s="72"/>
    </row>
    <row r="265" spans="4:13" ht="12.75">
      <c r="D265" s="71"/>
      <c r="E265" s="72"/>
      <c r="F265" s="72"/>
      <c r="G265" s="72"/>
      <c r="H265" s="72"/>
      <c r="I265" s="72"/>
      <c r="J265" s="72"/>
      <c r="K265" s="72"/>
      <c r="L265" s="72"/>
      <c r="M265" s="72"/>
    </row>
    <row r="266" spans="4:13" ht="12.75">
      <c r="D266" s="71"/>
      <c r="E266" s="72"/>
      <c r="F266" s="72"/>
      <c r="G266" s="72"/>
      <c r="H266" s="72"/>
      <c r="I266" s="72"/>
      <c r="J266" s="72"/>
      <c r="K266" s="72"/>
      <c r="L266" s="72"/>
      <c r="M266" s="72"/>
    </row>
    <row r="267" spans="4:13" ht="12.75">
      <c r="D267" s="71"/>
      <c r="E267" s="72"/>
      <c r="F267" s="72"/>
      <c r="G267" s="72"/>
      <c r="H267" s="72"/>
      <c r="I267" s="72"/>
      <c r="J267" s="72"/>
      <c r="K267" s="72"/>
      <c r="L267" s="72"/>
      <c r="M267" s="72"/>
    </row>
    <row r="268" spans="4:13" ht="12.75">
      <c r="D268" s="71"/>
      <c r="E268" s="72"/>
      <c r="F268" s="72"/>
      <c r="G268" s="72"/>
      <c r="H268" s="72"/>
      <c r="I268" s="72"/>
      <c r="J268" s="72"/>
      <c r="K268" s="72"/>
      <c r="L268" s="72"/>
      <c r="M268" s="72"/>
    </row>
    <row r="269" spans="4:13" ht="12.75">
      <c r="D269" s="71"/>
      <c r="E269" s="72"/>
      <c r="F269" s="72"/>
      <c r="G269" s="72"/>
      <c r="H269" s="72"/>
      <c r="I269" s="72"/>
      <c r="J269" s="72"/>
      <c r="K269" s="72"/>
      <c r="L269" s="72"/>
      <c r="M269" s="72"/>
    </row>
    <row r="270" spans="4:13" ht="12.75">
      <c r="D270" s="71"/>
      <c r="E270" s="72"/>
      <c r="F270" s="72"/>
      <c r="G270" s="72"/>
      <c r="H270" s="72"/>
      <c r="I270" s="72"/>
      <c r="J270" s="72"/>
      <c r="K270" s="72"/>
      <c r="L270" s="72"/>
      <c r="M270" s="72"/>
    </row>
    <row r="271" spans="4:13" ht="12.75">
      <c r="D271" s="71"/>
      <c r="E271" s="72"/>
      <c r="F271" s="72"/>
      <c r="G271" s="72"/>
      <c r="H271" s="72"/>
      <c r="I271" s="72"/>
      <c r="J271" s="72"/>
      <c r="K271" s="72"/>
      <c r="L271" s="72"/>
      <c r="M271" s="72"/>
    </row>
    <row r="272" spans="4:13" ht="12.75">
      <c r="D272" s="71"/>
      <c r="E272" s="72"/>
      <c r="F272" s="72"/>
      <c r="G272" s="72"/>
      <c r="H272" s="72"/>
      <c r="I272" s="72"/>
      <c r="J272" s="72"/>
      <c r="K272" s="72"/>
      <c r="L272" s="72"/>
      <c r="M272" s="72"/>
    </row>
    <row r="273" spans="4:13" ht="12.75">
      <c r="D273" s="71"/>
      <c r="E273" s="72"/>
      <c r="F273" s="72"/>
      <c r="G273" s="72"/>
      <c r="H273" s="72"/>
      <c r="I273" s="72"/>
      <c r="J273" s="72"/>
      <c r="K273" s="72"/>
      <c r="L273" s="72"/>
      <c r="M273" s="72"/>
    </row>
    <row r="274" spans="4:13" ht="12.75">
      <c r="D274" s="71"/>
      <c r="E274" s="72"/>
      <c r="F274" s="72"/>
      <c r="G274" s="72"/>
      <c r="H274" s="72"/>
      <c r="I274" s="72"/>
      <c r="J274" s="72"/>
      <c r="K274" s="72"/>
      <c r="L274" s="72"/>
      <c r="M274" s="72"/>
    </row>
    <row r="275" spans="4:13" ht="12.75">
      <c r="D275" s="71"/>
      <c r="E275" s="72"/>
      <c r="F275" s="72"/>
      <c r="G275" s="72"/>
      <c r="H275" s="72"/>
      <c r="I275" s="72"/>
      <c r="J275" s="72"/>
      <c r="K275" s="72"/>
      <c r="L275" s="72"/>
      <c r="M275" s="72"/>
    </row>
    <row r="276" spans="4:13" ht="12.75">
      <c r="D276" s="71"/>
      <c r="E276" s="72"/>
      <c r="F276" s="72"/>
      <c r="G276" s="72"/>
      <c r="H276" s="72"/>
      <c r="I276" s="72"/>
      <c r="J276" s="72"/>
      <c r="K276" s="72"/>
      <c r="L276" s="72"/>
      <c r="M276" s="72"/>
    </row>
    <row r="277" spans="4:13" ht="12.75">
      <c r="D277" s="71"/>
      <c r="E277" s="72"/>
      <c r="F277" s="72"/>
      <c r="G277" s="72"/>
      <c r="H277" s="72"/>
      <c r="I277" s="72"/>
      <c r="J277" s="72"/>
      <c r="K277" s="72"/>
      <c r="L277" s="72"/>
      <c r="M277" s="72"/>
    </row>
    <row r="278" spans="4:13" ht="12.75">
      <c r="D278" s="71"/>
      <c r="E278" s="72"/>
      <c r="F278" s="72"/>
      <c r="G278" s="72"/>
      <c r="H278" s="72"/>
      <c r="I278" s="72"/>
      <c r="J278" s="72"/>
      <c r="K278" s="72"/>
      <c r="L278" s="72"/>
      <c r="M278" s="72"/>
    </row>
    <row r="279" spans="4:13" ht="12.75">
      <c r="D279" s="71"/>
      <c r="E279" s="72"/>
      <c r="F279" s="72"/>
      <c r="G279" s="72"/>
      <c r="H279" s="72"/>
      <c r="I279" s="72"/>
      <c r="J279" s="72"/>
      <c r="K279" s="72"/>
      <c r="L279" s="72"/>
      <c r="M279" s="72"/>
    </row>
    <row r="280" spans="4:13" ht="12.75">
      <c r="D280" s="71"/>
      <c r="E280" s="72"/>
      <c r="F280" s="72"/>
      <c r="G280" s="72"/>
      <c r="H280" s="72"/>
      <c r="I280" s="72"/>
      <c r="J280" s="72"/>
      <c r="K280" s="72"/>
      <c r="L280" s="72"/>
      <c r="M280" s="72"/>
    </row>
    <row r="281" spans="4:13" ht="12.75">
      <c r="D281" s="71"/>
      <c r="E281" s="72"/>
      <c r="F281" s="72"/>
      <c r="G281" s="72"/>
      <c r="H281" s="72"/>
      <c r="I281" s="72"/>
      <c r="J281" s="72"/>
      <c r="K281" s="72"/>
      <c r="L281" s="72"/>
      <c r="M281" s="72"/>
    </row>
    <row r="282" spans="4:13" ht="12.75">
      <c r="D282" s="71"/>
      <c r="E282" s="72"/>
      <c r="F282" s="72"/>
      <c r="G282" s="72"/>
      <c r="H282" s="72"/>
      <c r="I282" s="72"/>
      <c r="J282" s="72"/>
      <c r="K282" s="72"/>
      <c r="L282" s="72"/>
      <c r="M282" s="72"/>
    </row>
    <row r="283" spans="4:13" ht="12.75">
      <c r="D283" s="71"/>
      <c r="E283" s="72"/>
      <c r="F283" s="72"/>
      <c r="G283" s="72"/>
      <c r="H283" s="72"/>
      <c r="I283" s="72"/>
      <c r="J283" s="72"/>
      <c r="K283" s="72"/>
      <c r="L283" s="72"/>
      <c r="M283" s="72"/>
    </row>
    <row r="284" spans="4:13" ht="12.75">
      <c r="D284" s="71"/>
      <c r="E284" s="72"/>
      <c r="F284" s="72"/>
      <c r="G284" s="72"/>
      <c r="H284" s="72"/>
      <c r="I284" s="72"/>
      <c r="J284" s="72"/>
      <c r="K284" s="72"/>
      <c r="L284" s="72"/>
      <c r="M284" s="72"/>
    </row>
    <row r="285" spans="4:13" ht="12.75">
      <c r="D285" s="71"/>
      <c r="E285" s="72"/>
      <c r="F285" s="72"/>
      <c r="G285" s="72"/>
      <c r="H285" s="72"/>
      <c r="I285" s="72"/>
      <c r="J285" s="72"/>
      <c r="K285" s="72"/>
      <c r="L285" s="72"/>
      <c r="M285" s="72"/>
    </row>
    <row r="286" spans="4:13" ht="12.75">
      <c r="D286" s="71"/>
      <c r="E286" s="72"/>
      <c r="F286" s="72"/>
      <c r="G286" s="72"/>
      <c r="H286" s="72"/>
      <c r="I286" s="72"/>
      <c r="J286" s="72"/>
      <c r="K286" s="72"/>
      <c r="L286" s="72"/>
      <c r="M286" s="72"/>
    </row>
    <row r="287" spans="4:13" ht="12.75">
      <c r="D287" s="71"/>
      <c r="E287" s="72"/>
      <c r="F287" s="72"/>
      <c r="G287" s="72"/>
      <c r="H287" s="72"/>
      <c r="I287" s="72"/>
      <c r="J287" s="72"/>
      <c r="K287" s="72"/>
      <c r="L287" s="72"/>
      <c r="M287" s="72"/>
    </row>
    <row r="288" spans="4:13" ht="12.75">
      <c r="D288" s="71"/>
      <c r="E288" s="72"/>
      <c r="F288" s="72"/>
      <c r="G288" s="72"/>
      <c r="H288" s="72"/>
      <c r="I288" s="72"/>
      <c r="J288" s="72"/>
      <c r="K288" s="72"/>
      <c r="L288" s="72"/>
      <c r="M288" s="72"/>
    </row>
    <row r="289" spans="4:13" ht="12.75">
      <c r="D289" s="71"/>
      <c r="E289" s="72"/>
      <c r="F289" s="72"/>
      <c r="G289" s="72"/>
      <c r="H289" s="72"/>
      <c r="I289" s="72"/>
      <c r="J289" s="72"/>
      <c r="K289" s="72"/>
      <c r="L289" s="72"/>
      <c r="M289" s="72"/>
    </row>
    <row r="290" spans="4:13" ht="12.75">
      <c r="D290" s="71"/>
      <c r="E290" s="72"/>
      <c r="F290" s="72"/>
      <c r="G290" s="72"/>
      <c r="H290" s="72"/>
      <c r="I290" s="72"/>
      <c r="J290" s="72"/>
      <c r="K290" s="72"/>
      <c r="L290" s="72"/>
      <c r="M290" s="72"/>
    </row>
    <row r="291" spans="4:13" ht="12.75">
      <c r="D291" s="71"/>
      <c r="E291" s="72"/>
      <c r="F291" s="72"/>
      <c r="G291" s="72"/>
      <c r="H291" s="72"/>
      <c r="I291" s="72"/>
      <c r="J291" s="72"/>
      <c r="K291" s="72"/>
      <c r="L291" s="72"/>
      <c r="M291" s="72"/>
    </row>
    <row r="292" spans="4:13" ht="12.75">
      <c r="D292" s="71"/>
      <c r="E292" s="72"/>
      <c r="F292" s="72"/>
      <c r="G292" s="72"/>
      <c r="H292" s="72"/>
      <c r="I292" s="72"/>
      <c r="J292" s="72"/>
      <c r="K292" s="72"/>
      <c r="L292" s="72"/>
      <c r="M292" s="72"/>
    </row>
    <row r="293" spans="4:13" ht="12.75">
      <c r="D293" s="71"/>
      <c r="E293" s="72"/>
      <c r="F293" s="72"/>
      <c r="G293" s="72"/>
      <c r="H293" s="72"/>
      <c r="I293" s="72"/>
      <c r="J293" s="72"/>
      <c r="K293" s="72"/>
      <c r="L293" s="72"/>
      <c r="M293" s="72"/>
    </row>
    <row r="294" spans="4:13" ht="12.75">
      <c r="D294" s="71"/>
      <c r="E294" s="72"/>
      <c r="F294" s="72"/>
      <c r="G294" s="72"/>
      <c r="H294" s="72"/>
      <c r="I294" s="72"/>
      <c r="J294" s="72"/>
      <c r="K294" s="72"/>
      <c r="L294" s="72"/>
      <c r="M294" s="72"/>
    </row>
    <row r="295" spans="4:13" ht="12.75">
      <c r="D295" s="71"/>
      <c r="E295" s="72"/>
      <c r="F295" s="72"/>
      <c r="G295" s="72"/>
      <c r="H295" s="72"/>
      <c r="I295" s="72"/>
      <c r="J295" s="72"/>
      <c r="K295" s="72"/>
      <c r="L295" s="72"/>
      <c r="M295" s="72"/>
    </row>
    <row r="296" spans="4:13" ht="12.75">
      <c r="D296" s="71"/>
      <c r="E296" s="72"/>
      <c r="F296" s="72"/>
      <c r="G296" s="72"/>
      <c r="H296" s="72"/>
      <c r="I296" s="72"/>
      <c r="J296" s="72"/>
      <c r="K296" s="72"/>
      <c r="L296" s="72"/>
      <c r="M296" s="72"/>
    </row>
    <row r="297" spans="4:13" ht="12.75">
      <c r="D297" s="71"/>
      <c r="E297" s="72"/>
      <c r="F297" s="72"/>
      <c r="G297" s="72"/>
      <c r="H297" s="72"/>
      <c r="I297" s="72"/>
      <c r="J297" s="72"/>
      <c r="K297" s="72"/>
      <c r="L297" s="72"/>
      <c r="M297" s="72"/>
    </row>
    <row r="298" spans="4:13" ht="12.75">
      <c r="D298" s="71"/>
      <c r="E298" s="72"/>
      <c r="F298" s="72"/>
      <c r="G298" s="72"/>
      <c r="H298" s="72"/>
      <c r="I298" s="72"/>
      <c r="J298" s="72"/>
      <c r="K298" s="72"/>
      <c r="L298" s="72"/>
      <c r="M298" s="72"/>
    </row>
    <row r="299" spans="4:13" ht="12.75">
      <c r="D299" s="71"/>
      <c r="E299" s="72"/>
      <c r="F299" s="72"/>
      <c r="G299" s="72"/>
      <c r="H299" s="72"/>
      <c r="I299" s="72"/>
      <c r="J299" s="72"/>
      <c r="K299" s="72"/>
      <c r="L299" s="72"/>
      <c r="M299" s="72"/>
    </row>
    <row r="300" spans="4:13" ht="12.75">
      <c r="D300" s="71"/>
      <c r="E300" s="72"/>
      <c r="F300" s="72"/>
      <c r="G300" s="72"/>
      <c r="H300" s="72"/>
      <c r="I300" s="72"/>
      <c r="J300" s="72"/>
      <c r="K300" s="72"/>
      <c r="L300" s="72"/>
      <c r="M300" s="72"/>
    </row>
    <row r="301" spans="4:13" ht="12.75">
      <c r="D301" s="71"/>
      <c r="E301" s="72"/>
      <c r="F301" s="72"/>
      <c r="G301" s="72"/>
      <c r="H301" s="72"/>
      <c r="I301" s="72"/>
      <c r="J301" s="72"/>
      <c r="K301" s="72"/>
      <c r="L301" s="72"/>
      <c r="M301" s="72"/>
    </row>
    <row r="302" spans="4:13" ht="12.75">
      <c r="D302" s="71"/>
      <c r="E302" s="72"/>
      <c r="F302" s="72"/>
      <c r="G302" s="72"/>
      <c r="H302" s="72"/>
      <c r="I302" s="72"/>
      <c r="J302" s="72"/>
      <c r="K302" s="72"/>
      <c r="L302" s="72"/>
      <c r="M302" s="72"/>
    </row>
    <row r="303" spans="4:13" ht="12.75">
      <c r="D303" s="71"/>
      <c r="E303" s="72"/>
      <c r="F303" s="72"/>
      <c r="G303" s="72"/>
      <c r="H303" s="72"/>
      <c r="I303" s="72"/>
      <c r="J303" s="72"/>
      <c r="K303" s="72"/>
      <c r="L303" s="72"/>
      <c r="M303" s="72"/>
    </row>
    <row r="304" spans="4:13" ht="12.75">
      <c r="D304" s="71"/>
      <c r="E304" s="72"/>
      <c r="F304" s="72"/>
      <c r="G304" s="72"/>
      <c r="H304" s="72"/>
      <c r="I304" s="72"/>
      <c r="J304" s="72"/>
      <c r="K304" s="72"/>
      <c r="L304" s="72"/>
      <c r="M304" s="72"/>
    </row>
    <row r="305" spans="4:13" ht="12.75">
      <c r="D305" s="71"/>
      <c r="E305" s="72"/>
      <c r="F305" s="72"/>
      <c r="G305" s="72"/>
      <c r="H305" s="72"/>
      <c r="I305" s="72"/>
      <c r="J305" s="72"/>
      <c r="K305" s="72"/>
      <c r="L305" s="72"/>
      <c r="M305" s="72"/>
    </row>
    <row r="306" spans="4:13" ht="12.75">
      <c r="D306" s="71"/>
      <c r="E306" s="72"/>
      <c r="F306" s="72"/>
      <c r="G306" s="72"/>
      <c r="H306" s="72"/>
      <c r="I306" s="72"/>
      <c r="J306" s="72"/>
      <c r="K306" s="72"/>
      <c r="L306" s="72"/>
      <c r="M306" s="72"/>
    </row>
  </sheetData>
  <sheetProtection/>
  <mergeCells count="2">
    <mergeCell ref="A4:B5"/>
    <mergeCell ref="C4:O4"/>
  </mergeCells>
  <printOptions horizontalCentered="1" verticalCentered="1"/>
  <pageMargins left="0.1968503937007874" right="0.1968503937007874" top="0.1968503937007874" bottom="0.1968503937007874" header="0.3937007874015748" footer="0"/>
  <pageSetup fitToHeight="3" horizontalDpi="600" verticalDpi="600" orientation="portrait" scale="36" r:id="rId1"/>
  <rowBreaks count="3" manualBreakCount="3">
    <brk id="76" max="14" man="1"/>
    <brk id="145" max="14" man="1"/>
    <brk id="21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DSB</dc:creator>
  <cp:keywords/>
  <dc:description/>
  <cp:lastModifiedBy>Valle Rodríguez, David Salomón</cp:lastModifiedBy>
  <cp:lastPrinted>2021-07-22T22:23:32Z</cp:lastPrinted>
  <dcterms:created xsi:type="dcterms:W3CDTF">2003-10-02T14:32:46Z</dcterms:created>
  <dcterms:modified xsi:type="dcterms:W3CDTF">2024-04-17T15:44:05Z</dcterms:modified>
  <cp:category/>
  <cp:version/>
  <cp:contentType/>
  <cp:contentStatus/>
</cp:coreProperties>
</file>