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8400" windowHeight="2400"/>
  </bookViews>
  <sheets>
    <sheet name="C_1" sheetId="2" r:id="rId1"/>
    <sheet name="C_2" sheetId="8" r:id="rId2"/>
    <sheet name="C_3" sheetId="10" r:id="rId3"/>
    <sheet name="C_4" sheetId="12" r:id="rId4"/>
    <sheet name="C_5" sheetId="14" r:id="rId5"/>
  </sheets>
  <definedNames>
    <definedName name="_xlnm._FilterDatabase" localSheetId="0" hidden="1">C_1!$A$11:$I$77</definedName>
    <definedName name="_xlnm._FilterDatabase" localSheetId="1" hidden="1">C_2!$B$11:$I$76</definedName>
    <definedName name="_xlnm._FilterDatabase" localSheetId="2" hidden="1">C_3!$B$11:$M$76</definedName>
    <definedName name="_xlnm._FilterDatabase" localSheetId="3" hidden="1">C_4!$A$11:$L$76</definedName>
    <definedName name="_xlnm._FilterDatabase" localSheetId="4" hidden="1">C_5!$A$11:$G$76</definedName>
  </definedNames>
  <calcPr calcId="145621"/>
</workbook>
</file>

<file path=xl/calcChain.xml><?xml version="1.0" encoding="utf-8"?>
<calcChain xmlns="http://schemas.openxmlformats.org/spreadsheetml/2006/main">
  <c r="G75" i="14" l="1"/>
  <c r="F75" i="14"/>
  <c r="E75" i="14"/>
  <c r="D75" i="14"/>
  <c r="G73" i="14"/>
  <c r="F73" i="14"/>
  <c r="E73" i="14"/>
  <c r="D73" i="14"/>
  <c r="G70" i="14"/>
  <c r="F70" i="14"/>
  <c r="E70" i="14"/>
  <c r="D70" i="14"/>
  <c r="G67" i="14"/>
  <c r="F67" i="14"/>
  <c r="E67" i="14"/>
  <c r="D67" i="14"/>
  <c r="G64" i="14"/>
  <c r="F64" i="14"/>
  <c r="E64" i="14"/>
  <c r="D64" i="14"/>
  <c r="G61" i="14"/>
  <c r="F61" i="14"/>
  <c r="E61" i="14"/>
  <c r="D61" i="14"/>
  <c r="G58" i="14"/>
  <c r="F58" i="14"/>
  <c r="E58" i="14"/>
  <c r="D58" i="14"/>
  <c r="G56" i="14"/>
  <c r="F56" i="14"/>
  <c r="E56" i="14"/>
  <c r="D56" i="14"/>
  <c r="G53" i="14"/>
  <c r="F53" i="14"/>
  <c r="E53" i="14"/>
  <c r="D53" i="14"/>
  <c r="G50" i="14"/>
  <c r="F50" i="14"/>
  <c r="E50" i="14"/>
  <c r="D50" i="14"/>
  <c r="G47" i="14"/>
  <c r="F47" i="14"/>
  <c r="E47" i="14"/>
  <c r="D47" i="14"/>
  <c r="G44" i="14"/>
  <c r="F44" i="14"/>
  <c r="E44" i="14"/>
  <c r="D44" i="14"/>
  <c r="G41" i="14"/>
  <c r="F41" i="14"/>
  <c r="E41" i="14"/>
  <c r="D41" i="14"/>
  <c r="G38" i="14"/>
  <c r="F38" i="14"/>
  <c r="E38" i="14"/>
  <c r="D38" i="14"/>
  <c r="G35" i="14"/>
  <c r="F35" i="14"/>
  <c r="E35" i="14"/>
  <c r="D35" i="14"/>
  <c r="G33" i="14"/>
  <c r="F33" i="14"/>
  <c r="E33" i="14"/>
  <c r="D33" i="14"/>
  <c r="G30" i="14"/>
  <c r="F30" i="14"/>
  <c r="E30" i="14"/>
  <c r="D30" i="14"/>
  <c r="G28" i="14"/>
  <c r="F28" i="14"/>
  <c r="E28" i="14"/>
  <c r="D28" i="14"/>
  <c r="G26" i="14"/>
  <c r="F26" i="14"/>
  <c r="E26" i="14"/>
  <c r="D26" i="14"/>
  <c r="G23" i="14"/>
  <c r="F23" i="14"/>
  <c r="E23" i="14"/>
  <c r="D23" i="14"/>
  <c r="G21" i="14"/>
  <c r="F21" i="14"/>
  <c r="E21" i="14"/>
  <c r="D21" i="14"/>
  <c r="G18" i="14"/>
  <c r="F18" i="14"/>
  <c r="E18" i="14"/>
  <c r="D18" i="14"/>
  <c r="G15" i="14"/>
  <c r="F15" i="14"/>
  <c r="E15" i="14"/>
  <c r="D15" i="14"/>
  <c r="G12" i="14"/>
  <c r="F12" i="14"/>
  <c r="E12" i="14"/>
  <c r="D12" i="14"/>
  <c r="L13" i="12"/>
  <c r="L14" i="12"/>
  <c r="L16" i="12"/>
  <c r="L17" i="12"/>
  <c r="L19" i="12"/>
  <c r="L20" i="12"/>
  <c r="L22" i="12"/>
  <c r="L24" i="12"/>
  <c r="L25" i="12"/>
  <c r="L27" i="12"/>
  <c r="L28" i="12"/>
  <c r="L29" i="12"/>
  <c r="L31" i="12"/>
  <c r="L32" i="12"/>
  <c r="L34" i="12"/>
  <c r="L36" i="12"/>
  <c r="L37" i="12"/>
  <c r="L39" i="12"/>
  <c r="L40" i="12"/>
  <c r="L42" i="12"/>
  <c r="L43" i="12"/>
  <c r="L45" i="12"/>
  <c r="L46" i="12"/>
  <c r="L48" i="12"/>
  <c r="L49" i="12"/>
  <c r="L51" i="12"/>
  <c r="L52" i="12"/>
  <c r="L54" i="12"/>
  <c r="L55" i="12"/>
  <c r="L57" i="12"/>
  <c r="L59" i="12"/>
  <c r="L60" i="12"/>
  <c r="L62" i="12"/>
  <c r="L63" i="12"/>
  <c r="L65" i="12"/>
  <c r="L66" i="12"/>
  <c r="L68" i="12"/>
  <c r="L69" i="12"/>
  <c r="L71" i="12"/>
  <c r="L72" i="12"/>
  <c r="L74" i="12"/>
  <c r="L76" i="12"/>
  <c r="K75" i="12"/>
  <c r="J75" i="12"/>
  <c r="I75" i="12"/>
  <c r="K73" i="12"/>
  <c r="J73" i="12"/>
  <c r="I73" i="12"/>
  <c r="K70" i="12"/>
  <c r="J70" i="12"/>
  <c r="I70" i="12"/>
  <c r="K67" i="12"/>
  <c r="J67" i="12"/>
  <c r="I67" i="12"/>
  <c r="K64" i="12"/>
  <c r="J64" i="12"/>
  <c r="I64" i="12"/>
  <c r="K61" i="12"/>
  <c r="J61" i="12"/>
  <c r="I61" i="12"/>
  <c r="K58" i="12"/>
  <c r="J58" i="12"/>
  <c r="I58" i="12"/>
  <c r="K56" i="12"/>
  <c r="J56" i="12"/>
  <c r="I56" i="12"/>
  <c r="K53" i="12"/>
  <c r="J53" i="12"/>
  <c r="I53" i="12"/>
  <c r="K50" i="12"/>
  <c r="J50" i="12"/>
  <c r="I50" i="12"/>
  <c r="K47" i="12"/>
  <c r="J47" i="12"/>
  <c r="I47" i="12"/>
  <c r="K44" i="12"/>
  <c r="J44" i="12"/>
  <c r="I44" i="12"/>
  <c r="K41" i="12"/>
  <c r="J41" i="12"/>
  <c r="I41" i="12"/>
  <c r="K38" i="12"/>
  <c r="J38" i="12"/>
  <c r="I38" i="12"/>
  <c r="K35" i="12"/>
  <c r="J35" i="12"/>
  <c r="I35" i="12"/>
  <c r="K33" i="12"/>
  <c r="J33" i="12"/>
  <c r="I33" i="12"/>
  <c r="K30" i="12"/>
  <c r="J30" i="12"/>
  <c r="I30" i="12"/>
  <c r="K28" i="12"/>
  <c r="J28" i="12"/>
  <c r="I28" i="12"/>
  <c r="K26" i="12"/>
  <c r="J26" i="12"/>
  <c r="I26" i="12"/>
  <c r="K23" i="12"/>
  <c r="J23" i="12"/>
  <c r="I23" i="12"/>
  <c r="K21" i="12"/>
  <c r="J21" i="12"/>
  <c r="I21" i="12"/>
  <c r="K18" i="12"/>
  <c r="J18" i="12"/>
  <c r="I18" i="12"/>
  <c r="K15" i="12"/>
  <c r="J15" i="12"/>
  <c r="I15" i="12"/>
  <c r="K12" i="12"/>
  <c r="J12" i="12"/>
  <c r="I12" i="12"/>
  <c r="H75" i="12"/>
  <c r="G75" i="12"/>
  <c r="F75" i="12"/>
  <c r="L75" i="12" s="1"/>
  <c r="H73" i="12"/>
  <c r="G73" i="12"/>
  <c r="F73" i="12"/>
  <c r="L73" i="12" s="1"/>
  <c r="H70" i="12"/>
  <c r="G70" i="12"/>
  <c r="F70" i="12"/>
  <c r="L70" i="12" s="1"/>
  <c r="H67" i="12"/>
  <c r="G67" i="12"/>
  <c r="F67" i="12"/>
  <c r="L67" i="12" s="1"/>
  <c r="H64" i="12"/>
  <c r="G64" i="12"/>
  <c r="F64" i="12"/>
  <c r="L64" i="12" s="1"/>
  <c r="H61" i="12"/>
  <c r="G61" i="12"/>
  <c r="L61" i="12" s="1"/>
  <c r="F61" i="12"/>
  <c r="H58" i="12"/>
  <c r="G58" i="12"/>
  <c r="F58" i="12"/>
  <c r="L58" i="12" s="1"/>
  <c r="H56" i="12"/>
  <c r="G56" i="12"/>
  <c r="F56" i="12"/>
  <c r="L56" i="12" s="1"/>
  <c r="H53" i="12"/>
  <c r="G53" i="12"/>
  <c r="F53" i="12"/>
  <c r="H50" i="12"/>
  <c r="G50" i="12"/>
  <c r="F50" i="12"/>
  <c r="L50" i="12" s="1"/>
  <c r="H47" i="12"/>
  <c r="G47" i="12"/>
  <c r="F47" i="12"/>
  <c r="L47" i="12" s="1"/>
  <c r="H44" i="12"/>
  <c r="G44" i="12"/>
  <c r="F44" i="12"/>
  <c r="H41" i="12"/>
  <c r="G41" i="12"/>
  <c r="F41" i="12"/>
  <c r="L41" i="12" s="1"/>
  <c r="H38" i="12"/>
  <c r="G38" i="12"/>
  <c r="L38" i="12" s="1"/>
  <c r="F38" i="12"/>
  <c r="H35" i="12"/>
  <c r="G35" i="12"/>
  <c r="F35" i="12"/>
  <c r="L35" i="12" s="1"/>
  <c r="H33" i="12"/>
  <c r="G33" i="12"/>
  <c r="F33" i="12"/>
  <c r="L33" i="12" s="1"/>
  <c r="H30" i="12"/>
  <c r="G30" i="12"/>
  <c r="F30" i="12"/>
  <c r="H28" i="12"/>
  <c r="G28" i="12"/>
  <c r="F28" i="12"/>
  <c r="H26" i="12"/>
  <c r="G26" i="12"/>
  <c r="F26" i="12"/>
  <c r="L26" i="12" s="1"/>
  <c r="H23" i="12"/>
  <c r="G23" i="12"/>
  <c r="F23" i="12"/>
  <c r="L23" i="12" s="1"/>
  <c r="H21" i="12"/>
  <c r="G21" i="12"/>
  <c r="F21" i="12"/>
  <c r="H18" i="12"/>
  <c r="G18" i="12"/>
  <c r="F18" i="12"/>
  <c r="L18" i="12" s="1"/>
  <c r="H15" i="12"/>
  <c r="G15" i="12"/>
  <c r="F15" i="12"/>
  <c r="L15" i="12" s="1"/>
  <c r="H12" i="12"/>
  <c r="G12" i="12"/>
  <c r="F12" i="12"/>
  <c r="L12" i="12" s="1"/>
  <c r="E75" i="12"/>
  <c r="D75" i="12"/>
  <c r="E73" i="12"/>
  <c r="D73" i="12"/>
  <c r="E70" i="12"/>
  <c r="D70" i="12"/>
  <c r="E67" i="12"/>
  <c r="D67" i="12"/>
  <c r="E64" i="12"/>
  <c r="D64" i="12"/>
  <c r="E61" i="12"/>
  <c r="D61" i="12"/>
  <c r="E58" i="12"/>
  <c r="D58" i="12"/>
  <c r="E56" i="12"/>
  <c r="D56" i="12"/>
  <c r="E53" i="12"/>
  <c r="L53" i="12" s="1"/>
  <c r="D53" i="12"/>
  <c r="E50" i="12"/>
  <c r="D50" i="12"/>
  <c r="E47" i="12"/>
  <c r="D47" i="12"/>
  <c r="E44" i="12"/>
  <c r="L44" i="12" s="1"/>
  <c r="D44" i="12"/>
  <c r="E41" i="12"/>
  <c r="D41" i="12"/>
  <c r="E38" i="12"/>
  <c r="D38" i="12"/>
  <c r="E35" i="12"/>
  <c r="D35" i="12"/>
  <c r="E33" i="12"/>
  <c r="D33" i="12"/>
  <c r="E30" i="12"/>
  <c r="L30" i="12" s="1"/>
  <c r="D30" i="12"/>
  <c r="E28" i="12"/>
  <c r="D28" i="12"/>
  <c r="E26" i="12"/>
  <c r="D26" i="12"/>
  <c r="E23" i="12"/>
  <c r="D23" i="12"/>
  <c r="E21" i="12"/>
  <c r="L21" i="12" s="1"/>
  <c r="D21" i="12"/>
  <c r="E18" i="12"/>
  <c r="D18" i="12"/>
  <c r="E15" i="12"/>
  <c r="D15" i="12"/>
  <c r="E12" i="12"/>
  <c r="D12" i="12"/>
  <c r="M75" i="10"/>
  <c r="L75" i="10"/>
  <c r="K75" i="10"/>
  <c r="J75" i="10"/>
  <c r="M73" i="10"/>
  <c r="L73" i="10"/>
  <c r="K73" i="10"/>
  <c r="J73" i="10"/>
  <c r="M70" i="10"/>
  <c r="L70" i="10"/>
  <c r="K70" i="10"/>
  <c r="J70" i="10"/>
  <c r="M67" i="10"/>
  <c r="L67" i="10"/>
  <c r="K67" i="10"/>
  <c r="J67" i="10"/>
  <c r="M64" i="10"/>
  <c r="L64" i="10"/>
  <c r="K64" i="10"/>
  <c r="J64" i="10"/>
  <c r="M61" i="10"/>
  <c r="L61" i="10"/>
  <c r="K61" i="10"/>
  <c r="J61" i="10"/>
  <c r="M58" i="10"/>
  <c r="L58" i="10"/>
  <c r="K58" i="10"/>
  <c r="J58" i="10"/>
  <c r="M56" i="10"/>
  <c r="L56" i="10"/>
  <c r="K56" i="10"/>
  <c r="J56" i="10"/>
  <c r="M53" i="10"/>
  <c r="L53" i="10"/>
  <c r="K53" i="10"/>
  <c r="J53" i="10"/>
  <c r="M50" i="10"/>
  <c r="L50" i="10"/>
  <c r="K50" i="10"/>
  <c r="J50" i="10"/>
  <c r="M47" i="10"/>
  <c r="L47" i="10"/>
  <c r="K47" i="10"/>
  <c r="J47" i="10"/>
  <c r="M44" i="10"/>
  <c r="L44" i="10"/>
  <c r="K44" i="10"/>
  <c r="J44" i="10"/>
  <c r="M41" i="10"/>
  <c r="L41" i="10"/>
  <c r="K41" i="10"/>
  <c r="J41" i="10"/>
  <c r="M38" i="10"/>
  <c r="L38" i="10"/>
  <c r="K38" i="10"/>
  <c r="J38" i="10"/>
  <c r="M35" i="10"/>
  <c r="L35" i="10"/>
  <c r="K35" i="10"/>
  <c r="J35" i="10"/>
  <c r="M33" i="10"/>
  <c r="L33" i="10"/>
  <c r="K33" i="10"/>
  <c r="J33" i="10"/>
  <c r="M30" i="10"/>
  <c r="L30" i="10"/>
  <c r="K30" i="10"/>
  <c r="J30" i="10"/>
  <c r="M28" i="10"/>
  <c r="L28" i="10"/>
  <c r="K28" i="10"/>
  <c r="J28" i="10"/>
  <c r="M26" i="10"/>
  <c r="L26" i="10"/>
  <c r="K26" i="10"/>
  <c r="J26" i="10"/>
  <c r="M23" i="10"/>
  <c r="L23" i="10"/>
  <c r="K23" i="10"/>
  <c r="J23" i="10"/>
  <c r="M21" i="10"/>
  <c r="L21" i="10"/>
  <c r="K21" i="10"/>
  <c r="J21" i="10"/>
  <c r="M18" i="10"/>
  <c r="L18" i="10"/>
  <c r="K18" i="10"/>
  <c r="J18" i="10"/>
  <c r="M15" i="10"/>
  <c r="L15" i="10"/>
  <c r="K15" i="10"/>
  <c r="J15" i="10"/>
  <c r="M12" i="10"/>
  <c r="L12" i="10"/>
  <c r="K12" i="10"/>
  <c r="K11" i="10" s="1"/>
  <c r="J12" i="10"/>
  <c r="I75" i="10"/>
  <c r="H75" i="10"/>
  <c r="G75" i="10"/>
  <c r="F75" i="10"/>
  <c r="E75" i="10"/>
  <c r="D75" i="10"/>
  <c r="I73" i="10"/>
  <c r="H73" i="10"/>
  <c r="G73" i="10"/>
  <c r="F73" i="10"/>
  <c r="E73" i="10"/>
  <c r="D73" i="10"/>
  <c r="I70" i="10"/>
  <c r="H70" i="10"/>
  <c r="G70" i="10"/>
  <c r="F70" i="10"/>
  <c r="E70" i="10"/>
  <c r="D70" i="10"/>
  <c r="I67" i="10"/>
  <c r="H67" i="10"/>
  <c r="G67" i="10"/>
  <c r="F67" i="10"/>
  <c r="E67" i="10"/>
  <c r="D67" i="10"/>
  <c r="I64" i="10"/>
  <c r="H64" i="10"/>
  <c r="G64" i="10"/>
  <c r="F64" i="10"/>
  <c r="E64" i="10"/>
  <c r="D64" i="10"/>
  <c r="I61" i="10"/>
  <c r="H61" i="10"/>
  <c r="G61" i="10"/>
  <c r="F61" i="10"/>
  <c r="E61" i="10"/>
  <c r="D61" i="10"/>
  <c r="I58" i="10"/>
  <c r="H58" i="10"/>
  <c r="G58" i="10"/>
  <c r="F58" i="10"/>
  <c r="E58" i="10"/>
  <c r="D58" i="10"/>
  <c r="I56" i="10"/>
  <c r="H56" i="10"/>
  <c r="G56" i="10"/>
  <c r="F56" i="10"/>
  <c r="E56" i="10"/>
  <c r="D56" i="10"/>
  <c r="I53" i="10"/>
  <c r="H53" i="10"/>
  <c r="G53" i="10"/>
  <c r="F53" i="10"/>
  <c r="E53" i="10"/>
  <c r="D53" i="10"/>
  <c r="I50" i="10"/>
  <c r="H50" i="10"/>
  <c r="G50" i="10"/>
  <c r="F50" i="10"/>
  <c r="E50" i="10"/>
  <c r="D50" i="10"/>
  <c r="I47" i="10"/>
  <c r="H47" i="10"/>
  <c r="G47" i="10"/>
  <c r="F47" i="10"/>
  <c r="E47" i="10"/>
  <c r="D47" i="10"/>
  <c r="I44" i="10"/>
  <c r="H44" i="10"/>
  <c r="G44" i="10"/>
  <c r="F44" i="10"/>
  <c r="E44" i="10"/>
  <c r="D44" i="10"/>
  <c r="I41" i="10"/>
  <c r="H41" i="10"/>
  <c r="G41" i="10"/>
  <c r="F41" i="10"/>
  <c r="E41" i="10"/>
  <c r="D41" i="10"/>
  <c r="I38" i="10"/>
  <c r="H38" i="10"/>
  <c r="G38" i="10"/>
  <c r="F38" i="10"/>
  <c r="E38" i="10"/>
  <c r="D38" i="10"/>
  <c r="I35" i="10"/>
  <c r="H35" i="10"/>
  <c r="G35" i="10"/>
  <c r="F35" i="10"/>
  <c r="E35" i="10"/>
  <c r="D35" i="10"/>
  <c r="I33" i="10"/>
  <c r="H33" i="10"/>
  <c r="G33" i="10"/>
  <c r="F33" i="10"/>
  <c r="E33" i="10"/>
  <c r="D33" i="10"/>
  <c r="I30" i="10"/>
  <c r="H30" i="10"/>
  <c r="G30" i="10"/>
  <c r="F30" i="10"/>
  <c r="E30" i="10"/>
  <c r="D30" i="10"/>
  <c r="I28" i="10"/>
  <c r="H28" i="10"/>
  <c r="G28" i="10"/>
  <c r="F28" i="10"/>
  <c r="E28" i="10"/>
  <c r="D28" i="10"/>
  <c r="I26" i="10"/>
  <c r="H26" i="10"/>
  <c r="G26" i="10"/>
  <c r="F26" i="10"/>
  <c r="E26" i="10"/>
  <c r="D26" i="10"/>
  <c r="I23" i="10"/>
  <c r="H23" i="10"/>
  <c r="G23" i="10"/>
  <c r="F23" i="10"/>
  <c r="E23" i="10"/>
  <c r="D23" i="10"/>
  <c r="I21" i="10"/>
  <c r="H21" i="10"/>
  <c r="G21" i="10"/>
  <c r="F21" i="10"/>
  <c r="E21" i="10"/>
  <c r="D21" i="10"/>
  <c r="I18" i="10"/>
  <c r="H18" i="10"/>
  <c r="G18" i="10"/>
  <c r="F18" i="10"/>
  <c r="E18" i="10"/>
  <c r="D18" i="10"/>
  <c r="I15" i="10"/>
  <c r="H15" i="10"/>
  <c r="G15" i="10"/>
  <c r="F15" i="10"/>
  <c r="E15" i="10"/>
  <c r="D15" i="10"/>
  <c r="I12" i="10"/>
  <c r="H12" i="10"/>
  <c r="G12" i="10"/>
  <c r="F12" i="10"/>
  <c r="E12" i="10"/>
  <c r="D12" i="10"/>
  <c r="I75" i="8"/>
  <c r="H75" i="8"/>
  <c r="G75" i="8"/>
  <c r="F75" i="8"/>
  <c r="E75" i="8"/>
  <c r="I73" i="8"/>
  <c r="H73" i="8"/>
  <c r="G73" i="8"/>
  <c r="F73" i="8"/>
  <c r="E73" i="8"/>
  <c r="I70" i="8"/>
  <c r="H70" i="8"/>
  <c r="G70" i="8"/>
  <c r="F70" i="8"/>
  <c r="E70" i="8"/>
  <c r="I67" i="8"/>
  <c r="H67" i="8"/>
  <c r="G67" i="8"/>
  <c r="F67" i="8"/>
  <c r="E67" i="8"/>
  <c r="I64" i="8"/>
  <c r="H64" i="8"/>
  <c r="G64" i="8"/>
  <c r="F64" i="8"/>
  <c r="E64" i="8"/>
  <c r="I61" i="8"/>
  <c r="H61" i="8"/>
  <c r="G61" i="8"/>
  <c r="F61" i="8"/>
  <c r="E61" i="8"/>
  <c r="I58" i="8"/>
  <c r="H58" i="8"/>
  <c r="G58" i="8"/>
  <c r="F58" i="8"/>
  <c r="E58" i="8"/>
  <c r="I56" i="8"/>
  <c r="H56" i="8"/>
  <c r="G56" i="8"/>
  <c r="F56" i="8"/>
  <c r="E56" i="8"/>
  <c r="I53" i="8"/>
  <c r="H53" i="8"/>
  <c r="G53" i="8"/>
  <c r="F53" i="8"/>
  <c r="E53" i="8"/>
  <c r="I50" i="8"/>
  <c r="H50" i="8"/>
  <c r="G50" i="8"/>
  <c r="F50" i="8"/>
  <c r="E50" i="8"/>
  <c r="I47" i="8"/>
  <c r="H47" i="8"/>
  <c r="G47" i="8"/>
  <c r="F47" i="8"/>
  <c r="E47" i="8"/>
  <c r="I44" i="8"/>
  <c r="H44" i="8"/>
  <c r="G44" i="8"/>
  <c r="F44" i="8"/>
  <c r="E44" i="8"/>
  <c r="I41" i="8"/>
  <c r="H41" i="8"/>
  <c r="G41" i="8"/>
  <c r="F41" i="8"/>
  <c r="E41" i="8"/>
  <c r="I38" i="8"/>
  <c r="H38" i="8"/>
  <c r="G38" i="8"/>
  <c r="F38" i="8"/>
  <c r="E38" i="8"/>
  <c r="I35" i="8"/>
  <c r="H35" i="8"/>
  <c r="G35" i="8"/>
  <c r="F35" i="8"/>
  <c r="E35" i="8"/>
  <c r="I33" i="8"/>
  <c r="H33" i="8"/>
  <c r="G33" i="8"/>
  <c r="F33" i="8"/>
  <c r="E33" i="8"/>
  <c r="I30" i="8"/>
  <c r="H30" i="8"/>
  <c r="G30" i="8"/>
  <c r="F30" i="8"/>
  <c r="E30" i="8"/>
  <c r="I28" i="8"/>
  <c r="H28" i="8"/>
  <c r="G28" i="8"/>
  <c r="F28" i="8"/>
  <c r="E28" i="8"/>
  <c r="I26" i="8"/>
  <c r="H26" i="8"/>
  <c r="G26" i="8"/>
  <c r="F26" i="8"/>
  <c r="E26" i="8"/>
  <c r="I23" i="8"/>
  <c r="H23" i="8"/>
  <c r="G23" i="8"/>
  <c r="F23" i="8"/>
  <c r="E23" i="8"/>
  <c r="I21" i="8"/>
  <c r="H21" i="8"/>
  <c r="G21" i="8"/>
  <c r="F21" i="8"/>
  <c r="E21" i="8"/>
  <c r="I18" i="8"/>
  <c r="H18" i="8"/>
  <c r="G18" i="8"/>
  <c r="F18" i="8"/>
  <c r="E18" i="8"/>
  <c r="I15" i="8"/>
  <c r="H15" i="8"/>
  <c r="G15" i="8"/>
  <c r="F15" i="8"/>
  <c r="E15" i="8"/>
  <c r="I12" i="8"/>
  <c r="H12" i="8"/>
  <c r="G12" i="8"/>
  <c r="F12" i="8"/>
  <c r="E12" i="8"/>
  <c r="D75" i="8"/>
  <c r="D73" i="8"/>
  <c r="D70" i="8"/>
  <c r="D67" i="8"/>
  <c r="D64" i="8"/>
  <c r="D61" i="8"/>
  <c r="D58" i="8"/>
  <c r="D56" i="8"/>
  <c r="D53" i="8"/>
  <c r="D50" i="8"/>
  <c r="D47" i="8"/>
  <c r="D44" i="8"/>
  <c r="D41" i="8"/>
  <c r="D38" i="8"/>
  <c r="D35" i="8"/>
  <c r="D33" i="8"/>
  <c r="D30" i="8"/>
  <c r="D28" i="8"/>
  <c r="D26" i="8"/>
  <c r="D23" i="8"/>
  <c r="D21" i="8"/>
  <c r="D18" i="8"/>
  <c r="D15" i="8"/>
  <c r="D12" i="8"/>
  <c r="E21" i="2"/>
  <c r="F21" i="2"/>
  <c r="G21" i="2"/>
  <c r="H21" i="2"/>
  <c r="I21" i="2"/>
  <c r="D21" i="2"/>
  <c r="E75" i="2"/>
  <c r="F75" i="2"/>
  <c r="G75" i="2"/>
  <c r="H75" i="2"/>
  <c r="I75" i="2"/>
  <c r="D75" i="2"/>
  <c r="E73" i="2"/>
  <c r="F73" i="2"/>
  <c r="G73" i="2"/>
  <c r="H73" i="2"/>
  <c r="I73" i="2"/>
  <c r="D73" i="2"/>
  <c r="E56" i="2"/>
  <c r="F56" i="2"/>
  <c r="G56" i="2"/>
  <c r="H56" i="2"/>
  <c r="I56" i="2"/>
  <c r="D56" i="2"/>
  <c r="E33" i="2"/>
  <c r="F33" i="2"/>
  <c r="G33" i="2"/>
  <c r="H33" i="2"/>
  <c r="I33" i="2"/>
  <c r="D33" i="2"/>
  <c r="E28" i="2"/>
  <c r="F28" i="2"/>
  <c r="G28" i="2"/>
  <c r="H28" i="2"/>
  <c r="I28" i="2"/>
  <c r="D28" i="2"/>
  <c r="E26" i="2"/>
  <c r="F26" i="2"/>
  <c r="G26" i="2"/>
  <c r="H26" i="2"/>
  <c r="I26" i="2"/>
  <c r="D26" i="2"/>
  <c r="I70" i="2"/>
  <c r="H70" i="2"/>
  <c r="G70" i="2"/>
  <c r="F70" i="2"/>
  <c r="E70" i="2"/>
  <c r="D70" i="2"/>
  <c r="I67" i="2"/>
  <c r="H67" i="2"/>
  <c r="G67" i="2"/>
  <c r="F67" i="2"/>
  <c r="E67" i="2"/>
  <c r="D67" i="2"/>
  <c r="I64" i="2"/>
  <c r="H64" i="2"/>
  <c r="G64" i="2"/>
  <c r="F64" i="2"/>
  <c r="E64" i="2"/>
  <c r="D64" i="2"/>
  <c r="I61" i="2"/>
  <c r="H61" i="2"/>
  <c r="G61" i="2"/>
  <c r="F61" i="2"/>
  <c r="E61" i="2"/>
  <c r="D61" i="2"/>
  <c r="I58" i="2"/>
  <c r="H58" i="2"/>
  <c r="G58" i="2"/>
  <c r="F58" i="2"/>
  <c r="E58" i="2"/>
  <c r="D58" i="2"/>
  <c r="I53" i="2"/>
  <c r="H53" i="2"/>
  <c r="G53" i="2"/>
  <c r="F53" i="2"/>
  <c r="E53" i="2"/>
  <c r="D53" i="2"/>
  <c r="I50" i="2"/>
  <c r="H50" i="2"/>
  <c r="G50" i="2"/>
  <c r="F50" i="2"/>
  <c r="E50" i="2"/>
  <c r="D50" i="2"/>
  <c r="I47" i="2"/>
  <c r="H47" i="2"/>
  <c r="G47" i="2"/>
  <c r="F47" i="2"/>
  <c r="E47" i="2"/>
  <c r="D47" i="2"/>
  <c r="I44" i="2"/>
  <c r="H44" i="2"/>
  <c r="G44" i="2"/>
  <c r="F44" i="2"/>
  <c r="E44" i="2"/>
  <c r="D44" i="2"/>
  <c r="I41" i="2"/>
  <c r="H41" i="2"/>
  <c r="G41" i="2"/>
  <c r="F41" i="2"/>
  <c r="E41" i="2"/>
  <c r="D41" i="2"/>
  <c r="I38" i="2"/>
  <c r="H38" i="2"/>
  <c r="G38" i="2"/>
  <c r="F38" i="2"/>
  <c r="E38" i="2"/>
  <c r="D38" i="2"/>
  <c r="I35" i="2"/>
  <c r="H35" i="2"/>
  <c r="G35" i="2"/>
  <c r="F35" i="2"/>
  <c r="E35" i="2"/>
  <c r="D35" i="2"/>
  <c r="I30" i="2"/>
  <c r="H30" i="2"/>
  <c r="G30" i="2"/>
  <c r="F30" i="2"/>
  <c r="E30" i="2"/>
  <c r="D30" i="2"/>
  <c r="I23" i="2"/>
  <c r="H23" i="2"/>
  <c r="G23" i="2"/>
  <c r="F23" i="2"/>
  <c r="E23" i="2"/>
  <c r="D23" i="2"/>
  <c r="I18" i="2"/>
  <c r="H18" i="2"/>
  <c r="G18" i="2"/>
  <c r="F18" i="2"/>
  <c r="E18" i="2"/>
  <c r="D18" i="2"/>
  <c r="F11" i="14" l="1"/>
  <c r="E11" i="14"/>
  <c r="G11" i="14"/>
  <c r="D11" i="14"/>
  <c r="G11" i="12"/>
  <c r="F11" i="12"/>
  <c r="L11" i="12" s="1"/>
  <c r="J11" i="12"/>
  <c r="D11" i="12"/>
  <c r="I11" i="12"/>
  <c r="E11" i="12"/>
  <c r="H11" i="12"/>
  <c r="K11" i="12"/>
  <c r="L11" i="10"/>
  <c r="M11" i="10"/>
  <c r="E11" i="10"/>
  <c r="I11" i="10"/>
  <c r="J11" i="10"/>
  <c r="H11" i="10"/>
  <c r="G11" i="10"/>
  <c r="F11" i="10"/>
  <c r="D11" i="10"/>
  <c r="G11" i="8"/>
  <c r="F11" i="8"/>
  <c r="H11" i="8"/>
  <c r="E11" i="8"/>
  <c r="I11" i="8"/>
  <c r="D11" i="8"/>
  <c r="E15" i="2" l="1"/>
  <c r="F15" i="2"/>
  <c r="G15" i="2"/>
  <c r="H15" i="2"/>
  <c r="I15" i="2"/>
  <c r="E12" i="2"/>
  <c r="E11" i="2" s="1"/>
  <c r="F12" i="2"/>
  <c r="G12" i="2"/>
  <c r="H12" i="2"/>
  <c r="I12" i="2"/>
  <c r="D15" i="2"/>
  <c r="I11" i="2" l="1"/>
  <c r="F11" i="2"/>
  <c r="G11" i="2"/>
  <c r="H11" i="2"/>
  <c r="D12" i="2"/>
  <c r="D11" i="2" s="1"/>
</calcChain>
</file>

<file path=xl/sharedStrings.xml><?xml version="1.0" encoding="utf-8"?>
<sst xmlns="http://schemas.openxmlformats.org/spreadsheetml/2006/main" count="407" uniqueCount="83">
  <si>
    <t>total</t>
  </si>
  <si>
    <t>Cuadro 1</t>
  </si>
  <si>
    <t>CIIU Rev. 3</t>
  </si>
  <si>
    <t>Descripción</t>
  </si>
  <si>
    <t>laborados</t>
  </si>
  <si>
    <t>ocupado</t>
  </si>
  <si>
    <t>promedio</t>
  </si>
  <si>
    <t>(miles de córdobas)</t>
  </si>
  <si>
    <t>Total</t>
  </si>
  <si>
    <t>Cuadro 2</t>
  </si>
  <si>
    <t>Cuadro 3</t>
  </si>
  <si>
    <t>Terminados</t>
  </si>
  <si>
    <t>En proceso</t>
  </si>
  <si>
    <t>Cuadro 4</t>
  </si>
  <si>
    <t>Cuadro 5</t>
  </si>
  <si>
    <t>Personal remunerado total                   (2)</t>
  </si>
  <si>
    <t>Sueldos y salarios                   (3)</t>
  </si>
  <si>
    <t>Otras remuneraciones           (4)</t>
  </si>
  <si>
    <t>Cotización patronal                (5)</t>
  </si>
  <si>
    <t>Medianos establecimientos</t>
  </si>
  <si>
    <t>Grandes establecimientos</t>
  </si>
  <si>
    <t xml:space="preserve">INATEC                     (6)                         </t>
  </si>
  <si>
    <t>Gastos sociales                     (7)</t>
  </si>
  <si>
    <t>Indicadores empresariales según actividad económica y tamaño</t>
  </si>
  <si>
    <t>Costos y gastos totales según actividad económica y tamaño</t>
  </si>
  <si>
    <t>Carga impositiva según actividad económica y tamaño</t>
  </si>
  <si>
    <t>Impuesto sobre la renta                            (3)</t>
  </si>
  <si>
    <t>Ingresos totales según actividad económica y tamaño</t>
  </si>
  <si>
    <t>Total Gastos en personal según actividad económica y tamaño</t>
  </si>
  <si>
    <t>Gastos en personal                                 (1)</t>
  </si>
  <si>
    <t>Teléfono y otros sistemas de comunicación                (4)</t>
  </si>
  <si>
    <t>Alquiler de edificios, equipos y otros     (5)</t>
  </si>
  <si>
    <t>Energía  eléctrica                       (3)</t>
  </si>
  <si>
    <t>Publicidad y propaganda      (6)</t>
  </si>
  <si>
    <t>Depreciación                         (7)</t>
  </si>
  <si>
    <t>Otros gastos                     (8)</t>
  </si>
  <si>
    <t>Carga impositiva                                                   (9)</t>
  </si>
  <si>
    <t>Impuesto cuota fija                  (2)</t>
  </si>
  <si>
    <t>Costos y gastos totales           (10)=(1)+…(9)</t>
  </si>
  <si>
    <t>Total gastos en personal                   (8)=(3)+…(7)</t>
  </si>
  <si>
    <t>Carga impositiva                      (4)=(1)+…(3)</t>
  </si>
  <si>
    <t>Número de establecimientos (1)</t>
  </si>
  <si>
    <t>Personal ocupado total               (2)</t>
  </si>
  <si>
    <t>Personal remunerado total                    (3)</t>
  </si>
  <si>
    <t>Ingresos totales                 (4)</t>
  </si>
  <si>
    <t>Costos y gastos totales                      (5)</t>
  </si>
  <si>
    <t>Remuneraciones promedio anual     (9)=(3+4)/(2)</t>
  </si>
  <si>
    <t>Personal ocupado               total                                      (1)</t>
  </si>
  <si>
    <t>ENCUESTA ANUAL DE COMERCIO 2011</t>
  </si>
  <si>
    <t>VENTA DE VEHICULOS AUTOMOTORES</t>
  </si>
  <si>
    <t>MANTENIMIENTO Y REPARACION DE VEHICULOS AUTOMOTORES</t>
  </si>
  <si>
    <t>VENTA DE PARTES, PIEZAS Y ACCESORIOS DE VEHICULOS AUTOMOTORES</t>
  </si>
  <si>
    <t>VENTA, MANTENIMIENTO Y REPARACION DE MOTOCICLETAS Y DE SUS PARTES, PIEZAS Y ACCESORIOS</t>
  </si>
  <si>
    <t>VENTA AL POR MENOR DE COMBUSTIBLE PARA AUTOMOTORES</t>
  </si>
  <si>
    <t>VENTA AL POR MAYOR A CAMBIO DE UNA RETRIBUCION O POR CONTRATA</t>
  </si>
  <si>
    <t>VENTA AL POR MAYOR DE MATERIAS PRIMAS AGROPECUARIAS Y DE ANIMALES VIVOS</t>
  </si>
  <si>
    <t>VENTA AL POR MAYOR DE ALIMENTOS, BEBIDAS Y TABACO</t>
  </si>
  <si>
    <t>VENTA AL POR MAYOR DE PRODUCTOS TEXTILES, PRENDAS DE VESTIR Y CALZADO</t>
  </si>
  <si>
    <t>VENTA AL POR MAYOR DE OTROS ENSERES DOMESTICOS</t>
  </si>
  <si>
    <t>VENTA AL POR MAYOR DE COMBUSTIBLES SOLIDOS, LIQUIDOS Y GASEOSOS Y DE PRODUCTOS CONEXOS</t>
  </si>
  <si>
    <t>VENTA AL POR MAYOR DE MATERIALES DE CONSTRUCCION, ARTÍCULOS DE FERRETERIA Y EQUIPO Y MATERIALES DE FONTANERIA Y CALEFACCION</t>
  </si>
  <si>
    <t>VENTA AL POR MAYOR DE OTROS PRODUCTOS INTERMEDIOS, DESPERDICIOS Y DESECHOS</t>
  </si>
  <si>
    <t>VENTA AL POR MAYOR DE MAQUINARIA, EQUIPO Y MATERIALES</t>
  </si>
  <si>
    <t>VENTA AL POR MENOR EN ALMACENES NO ESPECIALIZADOS CON SURTIDO COMPUESTO PRINCIPALMENTE DE ALIMENTOS,BEBIDAS Y TABACO</t>
  </si>
  <si>
    <t>VENTA AL POR MENOR DE OTROS PRODUCTOS EN ALMACENES NO ESPECIALIZADOS</t>
  </si>
  <si>
    <t>VENTA AL POR MENOR DE ALIMENTOS, BEBIDAS Y TABACO EN ALMACENES ESPECIALIZADOS</t>
  </si>
  <si>
    <t>VENTA AL POR MENOR DE PRODUCTOS FARMACEUTICOS Y MEDICINALES, COSMETICOS Y ARTICULOS DE TOCADOR</t>
  </si>
  <si>
    <t>VENTA AL POR MENOR DE PRODUCTOS TEXTILES, PRENDAS DE VESTIR, CALZADO Y ARTICULOS DE CUERO</t>
  </si>
  <si>
    <t>VENTA AL POR MENOR DE APARATOS, ARTICULOS Y EQUIPO DE USO DOMESTICO</t>
  </si>
  <si>
    <t>VENTA AL POR MENOR DE ARTICULOS DE FERRETERIA, PINTURAS Y PRODUCTOS DE VIDRIO</t>
  </si>
  <si>
    <t>VENTA AL POR MENOR DE OTROS PRODUCTOS EN ALMACENES ESPECIALIZADOS</t>
  </si>
  <si>
    <t>VENTA AL POR MENOR EN ALMACENES DE ARTICULOS USADOS</t>
  </si>
  <si>
    <t>REPARACION DE EFECTOS PERSONALES Y ENSERES DOMESTICOS</t>
  </si>
  <si>
    <t>Ingresos por ventas de mercadería        (1)</t>
  </si>
  <si>
    <t>Otros servicios               (4)</t>
  </si>
  <si>
    <t>Costo de total de mercadería                         (2)</t>
  </si>
  <si>
    <t>Otros ingresos                (5)</t>
  </si>
  <si>
    <t>Ingresos totales            (6)=(3)+…(5)</t>
  </si>
  <si>
    <t>Margen comercial             (3)</t>
  </si>
  <si>
    <t>Utilidad después de impuestos*                  (6)=(4)-(5)</t>
  </si>
  <si>
    <t>Servicios pagados a terceros          (2)</t>
  </si>
  <si>
    <t>Impuestos a la producción                       (1)</t>
  </si>
  <si>
    <t>* Utilidad Aproximada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</si>
</sst>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rgb="FF082F67"/>
      <name val="Verdana"/>
      <family val="2"/>
    </font>
    <font>
      <sz val="10"/>
      <color rgb="FF082F67"/>
      <name val="Verdana"/>
      <family val="2"/>
    </font>
    <font>
      <sz val="11"/>
      <color rgb="FF082F67"/>
      <name val="Verdana"/>
      <family val="2"/>
    </font>
    <font>
      <b/>
      <sz val="11"/>
      <color rgb="FF082F67"/>
      <name val="Verdana"/>
      <family val="2"/>
    </font>
    <font>
      <sz val="10"/>
      <name val="Arial"/>
      <family val="2"/>
    </font>
    <font>
      <i/>
      <sz val="10"/>
      <color rgb="FF082F67"/>
      <name val="Verdana"/>
      <family val="2"/>
    </font>
    <font>
      <sz val="10"/>
      <color theme="1"/>
      <name val="Verdana"/>
      <family val="2"/>
    </font>
    <font>
      <i/>
      <sz val="11"/>
      <color rgb="FF082F67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2" borderId="0" xfId="1" applyFont="1" applyFill="1"/>
    <xf numFmtId="0" fontId="3" fillId="2" borderId="0" xfId="0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0" fillId="2" borderId="0" xfId="0" applyFill="1"/>
    <xf numFmtId="0" fontId="8" fillId="0" borderId="0" xfId="0" applyFont="1"/>
    <xf numFmtId="0" fontId="8" fillId="2" borderId="0" xfId="0" applyFont="1" applyFill="1"/>
    <xf numFmtId="49" fontId="1" fillId="2" borderId="0" xfId="1" applyNumberFormat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9" fillId="2" borderId="0" xfId="1" applyFont="1" applyFill="1"/>
    <xf numFmtId="0" fontId="9" fillId="2" borderId="0" xfId="0" applyFont="1" applyFill="1"/>
    <xf numFmtId="0" fontId="1" fillId="2" borderId="0" xfId="1" applyFont="1" applyFill="1" applyAlignment="1"/>
    <xf numFmtId="0" fontId="8" fillId="3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3" fontId="10" fillId="2" borderId="0" xfId="0" applyNumberFormat="1" applyFont="1" applyFill="1" applyAlignment="1">
      <alignment horizontal="right"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 wrapText="1"/>
    </xf>
    <xf numFmtId="0" fontId="1" fillId="2" borderId="0" xfId="1" applyFont="1" applyFill="1" applyBorder="1" applyAlignment="1"/>
    <xf numFmtId="0" fontId="1" fillId="2" borderId="0" xfId="1" applyFont="1" applyFill="1" applyBorder="1"/>
    <xf numFmtId="0" fontId="2" fillId="2" borderId="0" xfId="0" applyFont="1" applyFill="1" applyAlignment="1">
      <alignment horizontal="left" vertical="center"/>
    </xf>
    <xf numFmtId="4" fontId="7" fillId="4" borderId="8" xfId="0" applyNumberFormat="1" applyFont="1" applyFill="1" applyBorder="1" applyAlignment="1">
      <alignment vertical="center"/>
    </xf>
    <xf numFmtId="164" fontId="8" fillId="3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/>
    <xf numFmtId="1" fontId="3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64" fontId="1" fillId="2" borderId="0" xfId="1" applyNumberFormat="1" applyFont="1" applyFill="1"/>
    <xf numFmtId="3" fontId="8" fillId="3" borderId="0" xfId="0" applyNumberFormat="1" applyFont="1" applyFill="1" applyAlignment="1">
      <alignment horizontal="right" vertical="center" wrapText="1"/>
    </xf>
    <xf numFmtId="3" fontId="10" fillId="3" borderId="0" xfId="0" applyNumberFormat="1" applyFont="1" applyFill="1" applyAlignment="1">
      <alignment horizontal="right" vertical="center" wrapText="1"/>
    </xf>
    <xf numFmtId="3" fontId="8" fillId="2" borderId="0" xfId="0" applyNumberFormat="1" applyFont="1" applyFill="1" applyAlignment="1">
      <alignment horizontal="right" vertical="center" wrapText="1"/>
    </xf>
    <xf numFmtId="164" fontId="10" fillId="3" borderId="0" xfId="0" applyNumberFormat="1" applyFont="1" applyFill="1" applyAlignment="1">
      <alignment horizontal="right" vertical="center" wrapText="1"/>
    </xf>
    <xf numFmtId="0" fontId="0" fillId="3" borderId="0" xfId="0" applyFill="1"/>
    <xf numFmtId="0" fontId="3" fillId="2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1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" fontId="7" fillId="6" borderId="5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808080"/>
      <color rgb="FF969696"/>
      <color rgb="FF082F67"/>
      <color rgb="FF0835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6" name="5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22094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9"/>
  <sheetViews>
    <sheetView tabSelected="1" zoomScale="80" zoomScaleNormal="80" workbookViewId="0">
      <selection activeCell="C83" sqref="C83"/>
    </sheetView>
  </sheetViews>
  <sheetFormatPr baseColWidth="10" defaultColWidth="9.140625" defaultRowHeight="15" x14ac:dyDescent="0.25"/>
  <cols>
    <col min="1" max="1" width="3.5703125" style="10" customWidth="1"/>
    <col min="2" max="2" width="12.7109375" style="10" customWidth="1"/>
    <col min="3" max="3" width="74.7109375" style="10" customWidth="1"/>
    <col min="4" max="4" width="18.85546875" style="10" customWidth="1"/>
    <col min="5" max="9" width="16.7109375" style="10" customWidth="1"/>
    <col min="10" max="11" width="9.140625" style="10"/>
    <col min="12" max="13" width="14" style="10" customWidth="1"/>
    <col min="14" max="202" width="9.140625" style="10"/>
    <col min="203" max="203" width="3.5703125" style="10" customWidth="1"/>
    <col min="204" max="204" width="12.42578125" style="10" customWidth="1"/>
    <col min="205" max="205" width="62.42578125" style="10" customWidth="1"/>
    <col min="206" max="206" width="15.28515625" style="10" customWidth="1"/>
    <col min="207" max="207" width="16.140625" style="10" customWidth="1"/>
    <col min="208" max="208" width="14.28515625" style="10" bestFit="1" customWidth="1"/>
    <col min="209" max="209" width="13.28515625" style="10" customWidth="1"/>
    <col min="210" max="210" width="16.7109375" style="10" customWidth="1"/>
    <col min="211" max="211" width="15.140625" style="10" customWidth="1"/>
    <col min="212" max="458" width="9.140625" style="10"/>
    <col min="459" max="459" width="3.5703125" style="10" customWidth="1"/>
    <col min="460" max="460" width="12.42578125" style="10" customWidth="1"/>
    <col min="461" max="461" width="62.42578125" style="10" customWidth="1"/>
    <col min="462" max="462" width="15.28515625" style="10" customWidth="1"/>
    <col min="463" max="463" width="16.140625" style="10" customWidth="1"/>
    <col min="464" max="464" width="14.28515625" style="10" bestFit="1" customWidth="1"/>
    <col min="465" max="465" width="13.28515625" style="10" customWidth="1"/>
    <col min="466" max="466" width="16.7109375" style="10" customWidth="1"/>
    <col min="467" max="467" width="15.140625" style="10" customWidth="1"/>
    <col min="468" max="714" width="9.140625" style="10"/>
    <col min="715" max="715" width="3.5703125" style="10" customWidth="1"/>
    <col min="716" max="716" width="12.42578125" style="10" customWidth="1"/>
    <col min="717" max="717" width="62.42578125" style="10" customWidth="1"/>
    <col min="718" max="718" width="15.28515625" style="10" customWidth="1"/>
    <col min="719" max="719" width="16.140625" style="10" customWidth="1"/>
    <col min="720" max="720" width="14.28515625" style="10" bestFit="1" customWidth="1"/>
    <col min="721" max="721" width="13.28515625" style="10" customWidth="1"/>
    <col min="722" max="722" width="16.7109375" style="10" customWidth="1"/>
    <col min="723" max="723" width="15.140625" style="10" customWidth="1"/>
    <col min="724" max="970" width="9.140625" style="10"/>
    <col min="971" max="971" width="3.5703125" style="10" customWidth="1"/>
    <col min="972" max="972" width="12.42578125" style="10" customWidth="1"/>
    <col min="973" max="973" width="62.42578125" style="10" customWidth="1"/>
    <col min="974" max="974" width="15.28515625" style="10" customWidth="1"/>
    <col min="975" max="975" width="16.140625" style="10" customWidth="1"/>
    <col min="976" max="976" width="14.28515625" style="10" bestFit="1" customWidth="1"/>
    <col min="977" max="977" width="13.28515625" style="10" customWidth="1"/>
    <col min="978" max="978" width="16.7109375" style="10" customWidth="1"/>
    <col min="979" max="979" width="15.140625" style="10" customWidth="1"/>
    <col min="980" max="1226" width="9.140625" style="10"/>
    <col min="1227" max="1227" width="3.5703125" style="10" customWidth="1"/>
    <col min="1228" max="1228" width="12.42578125" style="10" customWidth="1"/>
    <col min="1229" max="1229" width="62.42578125" style="10" customWidth="1"/>
    <col min="1230" max="1230" width="15.28515625" style="10" customWidth="1"/>
    <col min="1231" max="1231" width="16.140625" style="10" customWidth="1"/>
    <col min="1232" max="1232" width="14.28515625" style="10" bestFit="1" customWidth="1"/>
    <col min="1233" max="1233" width="13.28515625" style="10" customWidth="1"/>
    <col min="1234" max="1234" width="16.7109375" style="10" customWidth="1"/>
    <col min="1235" max="1235" width="15.140625" style="10" customWidth="1"/>
    <col min="1236" max="1482" width="9.140625" style="10"/>
    <col min="1483" max="1483" width="3.5703125" style="10" customWidth="1"/>
    <col min="1484" max="1484" width="12.42578125" style="10" customWidth="1"/>
    <col min="1485" max="1485" width="62.42578125" style="10" customWidth="1"/>
    <col min="1486" max="1486" width="15.28515625" style="10" customWidth="1"/>
    <col min="1487" max="1487" width="16.140625" style="10" customWidth="1"/>
    <col min="1488" max="1488" width="14.28515625" style="10" bestFit="1" customWidth="1"/>
    <col min="1489" max="1489" width="13.28515625" style="10" customWidth="1"/>
    <col min="1490" max="1490" width="16.7109375" style="10" customWidth="1"/>
    <col min="1491" max="1491" width="15.140625" style="10" customWidth="1"/>
    <col min="1492" max="1738" width="9.140625" style="10"/>
    <col min="1739" max="1739" width="3.5703125" style="10" customWidth="1"/>
    <col min="1740" max="1740" width="12.42578125" style="10" customWidth="1"/>
    <col min="1741" max="1741" width="62.42578125" style="10" customWidth="1"/>
    <col min="1742" max="1742" width="15.28515625" style="10" customWidth="1"/>
    <col min="1743" max="1743" width="16.140625" style="10" customWidth="1"/>
    <col min="1744" max="1744" width="14.28515625" style="10" bestFit="1" customWidth="1"/>
    <col min="1745" max="1745" width="13.28515625" style="10" customWidth="1"/>
    <col min="1746" max="1746" width="16.7109375" style="10" customWidth="1"/>
    <col min="1747" max="1747" width="15.140625" style="10" customWidth="1"/>
    <col min="1748" max="1994" width="9.140625" style="10"/>
    <col min="1995" max="1995" width="3.5703125" style="10" customWidth="1"/>
    <col min="1996" max="1996" width="12.42578125" style="10" customWidth="1"/>
    <col min="1997" max="1997" width="62.42578125" style="10" customWidth="1"/>
    <col min="1998" max="1998" width="15.28515625" style="10" customWidth="1"/>
    <col min="1999" max="1999" width="16.140625" style="10" customWidth="1"/>
    <col min="2000" max="2000" width="14.28515625" style="10" bestFit="1" customWidth="1"/>
    <col min="2001" max="2001" width="13.28515625" style="10" customWidth="1"/>
    <col min="2002" max="2002" width="16.7109375" style="10" customWidth="1"/>
    <col min="2003" max="2003" width="15.140625" style="10" customWidth="1"/>
    <col min="2004" max="2250" width="9.140625" style="10"/>
    <col min="2251" max="2251" width="3.5703125" style="10" customWidth="1"/>
    <col min="2252" max="2252" width="12.42578125" style="10" customWidth="1"/>
    <col min="2253" max="2253" width="62.42578125" style="10" customWidth="1"/>
    <col min="2254" max="2254" width="15.28515625" style="10" customWidth="1"/>
    <col min="2255" max="2255" width="16.140625" style="10" customWidth="1"/>
    <col min="2256" max="2256" width="14.28515625" style="10" bestFit="1" customWidth="1"/>
    <col min="2257" max="2257" width="13.28515625" style="10" customWidth="1"/>
    <col min="2258" max="2258" width="16.7109375" style="10" customWidth="1"/>
    <col min="2259" max="2259" width="15.140625" style="10" customWidth="1"/>
    <col min="2260" max="2506" width="9.140625" style="10"/>
    <col min="2507" max="2507" width="3.5703125" style="10" customWidth="1"/>
    <col min="2508" max="2508" width="12.42578125" style="10" customWidth="1"/>
    <col min="2509" max="2509" width="62.42578125" style="10" customWidth="1"/>
    <col min="2510" max="2510" width="15.28515625" style="10" customWidth="1"/>
    <col min="2511" max="2511" width="16.140625" style="10" customWidth="1"/>
    <col min="2512" max="2512" width="14.28515625" style="10" bestFit="1" customWidth="1"/>
    <col min="2513" max="2513" width="13.28515625" style="10" customWidth="1"/>
    <col min="2514" max="2514" width="16.7109375" style="10" customWidth="1"/>
    <col min="2515" max="2515" width="15.140625" style="10" customWidth="1"/>
    <col min="2516" max="2762" width="9.140625" style="10"/>
    <col min="2763" max="2763" width="3.5703125" style="10" customWidth="1"/>
    <col min="2764" max="2764" width="12.42578125" style="10" customWidth="1"/>
    <col min="2765" max="2765" width="62.42578125" style="10" customWidth="1"/>
    <col min="2766" max="2766" width="15.28515625" style="10" customWidth="1"/>
    <col min="2767" max="2767" width="16.140625" style="10" customWidth="1"/>
    <col min="2768" max="2768" width="14.28515625" style="10" bestFit="1" customWidth="1"/>
    <col min="2769" max="2769" width="13.28515625" style="10" customWidth="1"/>
    <col min="2770" max="2770" width="16.7109375" style="10" customWidth="1"/>
    <col min="2771" max="2771" width="15.140625" style="10" customWidth="1"/>
    <col min="2772" max="3018" width="9.140625" style="10"/>
    <col min="3019" max="3019" width="3.5703125" style="10" customWidth="1"/>
    <col min="3020" max="3020" width="12.42578125" style="10" customWidth="1"/>
    <col min="3021" max="3021" width="62.42578125" style="10" customWidth="1"/>
    <col min="3022" max="3022" width="15.28515625" style="10" customWidth="1"/>
    <col min="3023" max="3023" width="16.140625" style="10" customWidth="1"/>
    <col min="3024" max="3024" width="14.28515625" style="10" bestFit="1" customWidth="1"/>
    <col min="3025" max="3025" width="13.28515625" style="10" customWidth="1"/>
    <col min="3026" max="3026" width="16.7109375" style="10" customWidth="1"/>
    <col min="3027" max="3027" width="15.140625" style="10" customWidth="1"/>
    <col min="3028" max="3274" width="9.140625" style="10"/>
    <col min="3275" max="3275" width="3.5703125" style="10" customWidth="1"/>
    <col min="3276" max="3276" width="12.42578125" style="10" customWidth="1"/>
    <col min="3277" max="3277" width="62.42578125" style="10" customWidth="1"/>
    <col min="3278" max="3278" width="15.28515625" style="10" customWidth="1"/>
    <col min="3279" max="3279" width="16.140625" style="10" customWidth="1"/>
    <col min="3280" max="3280" width="14.28515625" style="10" bestFit="1" customWidth="1"/>
    <col min="3281" max="3281" width="13.28515625" style="10" customWidth="1"/>
    <col min="3282" max="3282" width="16.7109375" style="10" customWidth="1"/>
    <col min="3283" max="3283" width="15.140625" style="10" customWidth="1"/>
    <col min="3284" max="3530" width="9.140625" style="10"/>
    <col min="3531" max="3531" width="3.5703125" style="10" customWidth="1"/>
    <col min="3532" max="3532" width="12.42578125" style="10" customWidth="1"/>
    <col min="3533" max="3533" width="62.42578125" style="10" customWidth="1"/>
    <col min="3534" max="3534" width="15.28515625" style="10" customWidth="1"/>
    <col min="3535" max="3535" width="16.140625" style="10" customWidth="1"/>
    <col min="3536" max="3536" width="14.28515625" style="10" bestFit="1" customWidth="1"/>
    <col min="3537" max="3537" width="13.28515625" style="10" customWidth="1"/>
    <col min="3538" max="3538" width="16.7109375" style="10" customWidth="1"/>
    <col min="3539" max="3539" width="15.140625" style="10" customWidth="1"/>
    <col min="3540" max="3786" width="9.140625" style="10"/>
    <col min="3787" max="3787" width="3.5703125" style="10" customWidth="1"/>
    <col min="3788" max="3788" width="12.42578125" style="10" customWidth="1"/>
    <col min="3789" max="3789" width="62.42578125" style="10" customWidth="1"/>
    <col min="3790" max="3790" width="15.28515625" style="10" customWidth="1"/>
    <col min="3791" max="3791" width="16.140625" style="10" customWidth="1"/>
    <col min="3792" max="3792" width="14.28515625" style="10" bestFit="1" customWidth="1"/>
    <col min="3793" max="3793" width="13.28515625" style="10" customWidth="1"/>
    <col min="3794" max="3794" width="16.7109375" style="10" customWidth="1"/>
    <col min="3795" max="3795" width="15.140625" style="10" customWidth="1"/>
    <col min="3796" max="4042" width="9.140625" style="10"/>
    <col min="4043" max="4043" width="3.5703125" style="10" customWidth="1"/>
    <col min="4044" max="4044" width="12.42578125" style="10" customWidth="1"/>
    <col min="4045" max="4045" width="62.42578125" style="10" customWidth="1"/>
    <col min="4046" max="4046" width="15.28515625" style="10" customWidth="1"/>
    <col min="4047" max="4047" width="16.140625" style="10" customWidth="1"/>
    <col min="4048" max="4048" width="14.28515625" style="10" bestFit="1" customWidth="1"/>
    <col min="4049" max="4049" width="13.28515625" style="10" customWidth="1"/>
    <col min="4050" max="4050" width="16.7109375" style="10" customWidth="1"/>
    <col min="4051" max="4051" width="15.140625" style="10" customWidth="1"/>
    <col min="4052" max="4298" width="9.140625" style="10"/>
    <col min="4299" max="4299" width="3.5703125" style="10" customWidth="1"/>
    <col min="4300" max="4300" width="12.42578125" style="10" customWidth="1"/>
    <col min="4301" max="4301" width="62.42578125" style="10" customWidth="1"/>
    <col min="4302" max="4302" width="15.28515625" style="10" customWidth="1"/>
    <col min="4303" max="4303" width="16.140625" style="10" customWidth="1"/>
    <col min="4304" max="4304" width="14.28515625" style="10" bestFit="1" customWidth="1"/>
    <col min="4305" max="4305" width="13.28515625" style="10" customWidth="1"/>
    <col min="4306" max="4306" width="16.7109375" style="10" customWidth="1"/>
    <col min="4307" max="4307" width="15.140625" style="10" customWidth="1"/>
    <col min="4308" max="4554" width="9.140625" style="10"/>
    <col min="4555" max="4555" width="3.5703125" style="10" customWidth="1"/>
    <col min="4556" max="4556" width="12.42578125" style="10" customWidth="1"/>
    <col min="4557" max="4557" width="62.42578125" style="10" customWidth="1"/>
    <col min="4558" max="4558" width="15.28515625" style="10" customWidth="1"/>
    <col min="4559" max="4559" width="16.140625" style="10" customWidth="1"/>
    <col min="4560" max="4560" width="14.28515625" style="10" bestFit="1" customWidth="1"/>
    <col min="4561" max="4561" width="13.28515625" style="10" customWidth="1"/>
    <col min="4562" max="4562" width="16.7109375" style="10" customWidth="1"/>
    <col min="4563" max="4563" width="15.140625" style="10" customWidth="1"/>
    <col min="4564" max="4810" width="9.140625" style="10"/>
    <col min="4811" max="4811" width="3.5703125" style="10" customWidth="1"/>
    <col min="4812" max="4812" width="12.42578125" style="10" customWidth="1"/>
    <col min="4813" max="4813" width="62.42578125" style="10" customWidth="1"/>
    <col min="4814" max="4814" width="15.28515625" style="10" customWidth="1"/>
    <col min="4815" max="4815" width="16.140625" style="10" customWidth="1"/>
    <col min="4816" max="4816" width="14.28515625" style="10" bestFit="1" customWidth="1"/>
    <col min="4817" max="4817" width="13.28515625" style="10" customWidth="1"/>
    <col min="4818" max="4818" width="16.7109375" style="10" customWidth="1"/>
    <col min="4819" max="4819" width="15.140625" style="10" customWidth="1"/>
    <col min="4820" max="5066" width="9.140625" style="10"/>
    <col min="5067" max="5067" width="3.5703125" style="10" customWidth="1"/>
    <col min="5068" max="5068" width="12.42578125" style="10" customWidth="1"/>
    <col min="5069" max="5069" width="62.42578125" style="10" customWidth="1"/>
    <col min="5070" max="5070" width="15.28515625" style="10" customWidth="1"/>
    <col min="5071" max="5071" width="16.140625" style="10" customWidth="1"/>
    <col min="5072" max="5072" width="14.28515625" style="10" bestFit="1" customWidth="1"/>
    <col min="5073" max="5073" width="13.28515625" style="10" customWidth="1"/>
    <col min="5074" max="5074" width="16.7109375" style="10" customWidth="1"/>
    <col min="5075" max="5075" width="15.140625" style="10" customWidth="1"/>
    <col min="5076" max="5322" width="9.140625" style="10"/>
    <col min="5323" max="5323" width="3.5703125" style="10" customWidth="1"/>
    <col min="5324" max="5324" width="12.42578125" style="10" customWidth="1"/>
    <col min="5325" max="5325" width="62.42578125" style="10" customWidth="1"/>
    <col min="5326" max="5326" width="15.28515625" style="10" customWidth="1"/>
    <col min="5327" max="5327" width="16.140625" style="10" customWidth="1"/>
    <col min="5328" max="5328" width="14.28515625" style="10" bestFit="1" customWidth="1"/>
    <col min="5329" max="5329" width="13.28515625" style="10" customWidth="1"/>
    <col min="5330" max="5330" width="16.7109375" style="10" customWidth="1"/>
    <col min="5331" max="5331" width="15.140625" style="10" customWidth="1"/>
    <col min="5332" max="5578" width="9.140625" style="10"/>
    <col min="5579" max="5579" width="3.5703125" style="10" customWidth="1"/>
    <col min="5580" max="5580" width="12.42578125" style="10" customWidth="1"/>
    <col min="5581" max="5581" width="62.42578125" style="10" customWidth="1"/>
    <col min="5582" max="5582" width="15.28515625" style="10" customWidth="1"/>
    <col min="5583" max="5583" width="16.140625" style="10" customWidth="1"/>
    <col min="5584" max="5584" width="14.28515625" style="10" bestFit="1" customWidth="1"/>
    <col min="5585" max="5585" width="13.28515625" style="10" customWidth="1"/>
    <col min="5586" max="5586" width="16.7109375" style="10" customWidth="1"/>
    <col min="5587" max="5587" width="15.140625" style="10" customWidth="1"/>
    <col min="5588" max="5834" width="9.140625" style="10"/>
    <col min="5835" max="5835" width="3.5703125" style="10" customWidth="1"/>
    <col min="5836" max="5836" width="12.42578125" style="10" customWidth="1"/>
    <col min="5837" max="5837" width="62.42578125" style="10" customWidth="1"/>
    <col min="5838" max="5838" width="15.28515625" style="10" customWidth="1"/>
    <col min="5839" max="5839" width="16.140625" style="10" customWidth="1"/>
    <col min="5840" max="5840" width="14.28515625" style="10" bestFit="1" customWidth="1"/>
    <col min="5841" max="5841" width="13.28515625" style="10" customWidth="1"/>
    <col min="5842" max="5842" width="16.7109375" style="10" customWidth="1"/>
    <col min="5843" max="5843" width="15.140625" style="10" customWidth="1"/>
    <col min="5844" max="6090" width="9.140625" style="10"/>
    <col min="6091" max="6091" width="3.5703125" style="10" customWidth="1"/>
    <col min="6092" max="6092" width="12.42578125" style="10" customWidth="1"/>
    <col min="6093" max="6093" width="62.42578125" style="10" customWidth="1"/>
    <col min="6094" max="6094" width="15.28515625" style="10" customWidth="1"/>
    <col min="6095" max="6095" width="16.140625" style="10" customWidth="1"/>
    <col min="6096" max="6096" width="14.28515625" style="10" bestFit="1" customWidth="1"/>
    <col min="6097" max="6097" width="13.28515625" style="10" customWidth="1"/>
    <col min="6098" max="6098" width="16.7109375" style="10" customWidth="1"/>
    <col min="6099" max="6099" width="15.140625" style="10" customWidth="1"/>
    <col min="6100" max="6346" width="9.140625" style="10"/>
    <col min="6347" max="6347" width="3.5703125" style="10" customWidth="1"/>
    <col min="6348" max="6348" width="12.42578125" style="10" customWidth="1"/>
    <col min="6349" max="6349" width="62.42578125" style="10" customWidth="1"/>
    <col min="6350" max="6350" width="15.28515625" style="10" customWidth="1"/>
    <col min="6351" max="6351" width="16.140625" style="10" customWidth="1"/>
    <col min="6352" max="6352" width="14.28515625" style="10" bestFit="1" customWidth="1"/>
    <col min="6353" max="6353" width="13.28515625" style="10" customWidth="1"/>
    <col min="6354" max="6354" width="16.7109375" style="10" customWidth="1"/>
    <col min="6355" max="6355" width="15.140625" style="10" customWidth="1"/>
    <col min="6356" max="6602" width="9.140625" style="10"/>
    <col min="6603" max="6603" width="3.5703125" style="10" customWidth="1"/>
    <col min="6604" max="6604" width="12.42578125" style="10" customWidth="1"/>
    <col min="6605" max="6605" width="62.42578125" style="10" customWidth="1"/>
    <col min="6606" max="6606" width="15.28515625" style="10" customWidth="1"/>
    <col min="6607" max="6607" width="16.140625" style="10" customWidth="1"/>
    <col min="6608" max="6608" width="14.28515625" style="10" bestFit="1" customWidth="1"/>
    <col min="6609" max="6609" width="13.28515625" style="10" customWidth="1"/>
    <col min="6610" max="6610" width="16.7109375" style="10" customWidth="1"/>
    <col min="6611" max="6611" width="15.140625" style="10" customWidth="1"/>
    <col min="6612" max="6858" width="9.140625" style="10"/>
    <col min="6859" max="6859" width="3.5703125" style="10" customWidth="1"/>
    <col min="6860" max="6860" width="12.42578125" style="10" customWidth="1"/>
    <col min="6861" max="6861" width="62.42578125" style="10" customWidth="1"/>
    <col min="6862" max="6862" width="15.28515625" style="10" customWidth="1"/>
    <col min="6863" max="6863" width="16.140625" style="10" customWidth="1"/>
    <col min="6864" max="6864" width="14.28515625" style="10" bestFit="1" customWidth="1"/>
    <col min="6865" max="6865" width="13.28515625" style="10" customWidth="1"/>
    <col min="6866" max="6866" width="16.7109375" style="10" customWidth="1"/>
    <col min="6867" max="6867" width="15.140625" style="10" customWidth="1"/>
    <col min="6868" max="7114" width="9.140625" style="10"/>
    <col min="7115" max="7115" width="3.5703125" style="10" customWidth="1"/>
    <col min="7116" max="7116" width="12.42578125" style="10" customWidth="1"/>
    <col min="7117" max="7117" width="62.42578125" style="10" customWidth="1"/>
    <col min="7118" max="7118" width="15.28515625" style="10" customWidth="1"/>
    <col min="7119" max="7119" width="16.140625" style="10" customWidth="1"/>
    <col min="7120" max="7120" width="14.28515625" style="10" bestFit="1" customWidth="1"/>
    <col min="7121" max="7121" width="13.28515625" style="10" customWidth="1"/>
    <col min="7122" max="7122" width="16.7109375" style="10" customWidth="1"/>
    <col min="7123" max="7123" width="15.140625" style="10" customWidth="1"/>
    <col min="7124" max="7370" width="9.140625" style="10"/>
    <col min="7371" max="7371" width="3.5703125" style="10" customWidth="1"/>
    <col min="7372" max="7372" width="12.42578125" style="10" customWidth="1"/>
    <col min="7373" max="7373" width="62.42578125" style="10" customWidth="1"/>
    <col min="7374" max="7374" width="15.28515625" style="10" customWidth="1"/>
    <col min="7375" max="7375" width="16.140625" style="10" customWidth="1"/>
    <col min="7376" max="7376" width="14.28515625" style="10" bestFit="1" customWidth="1"/>
    <col min="7377" max="7377" width="13.28515625" style="10" customWidth="1"/>
    <col min="7378" max="7378" width="16.7109375" style="10" customWidth="1"/>
    <col min="7379" max="7379" width="15.140625" style="10" customWidth="1"/>
    <col min="7380" max="7626" width="9.140625" style="10"/>
    <col min="7627" max="7627" width="3.5703125" style="10" customWidth="1"/>
    <col min="7628" max="7628" width="12.42578125" style="10" customWidth="1"/>
    <col min="7629" max="7629" width="62.42578125" style="10" customWidth="1"/>
    <col min="7630" max="7630" width="15.28515625" style="10" customWidth="1"/>
    <col min="7631" max="7631" width="16.140625" style="10" customWidth="1"/>
    <col min="7632" max="7632" width="14.28515625" style="10" bestFit="1" customWidth="1"/>
    <col min="7633" max="7633" width="13.28515625" style="10" customWidth="1"/>
    <col min="7634" max="7634" width="16.7109375" style="10" customWidth="1"/>
    <col min="7635" max="7635" width="15.140625" style="10" customWidth="1"/>
    <col min="7636" max="7882" width="9.140625" style="10"/>
    <col min="7883" max="7883" width="3.5703125" style="10" customWidth="1"/>
    <col min="7884" max="7884" width="12.42578125" style="10" customWidth="1"/>
    <col min="7885" max="7885" width="62.42578125" style="10" customWidth="1"/>
    <col min="7886" max="7886" width="15.28515625" style="10" customWidth="1"/>
    <col min="7887" max="7887" width="16.140625" style="10" customWidth="1"/>
    <col min="7888" max="7888" width="14.28515625" style="10" bestFit="1" customWidth="1"/>
    <col min="7889" max="7889" width="13.28515625" style="10" customWidth="1"/>
    <col min="7890" max="7890" width="16.7109375" style="10" customWidth="1"/>
    <col min="7891" max="7891" width="15.140625" style="10" customWidth="1"/>
    <col min="7892" max="8138" width="9.140625" style="10"/>
    <col min="8139" max="8139" width="3.5703125" style="10" customWidth="1"/>
    <col min="8140" max="8140" width="12.42578125" style="10" customWidth="1"/>
    <col min="8141" max="8141" width="62.42578125" style="10" customWidth="1"/>
    <col min="8142" max="8142" width="15.28515625" style="10" customWidth="1"/>
    <col min="8143" max="8143" width="16.140625" style="10" customWidth="1"/>
    <col min="8144" max="8144" width="14.28515625" style="10" bestFit="1" customWidth="1"/>
    <col min="8145" max="8145" width="13.28515625" style="10" customWidth="1"/>
    <col min="8146" max="8146" width="16.7109375" style="10" customWidth="1"/>
    <col min="8147" max="8147" width="15.140625" style="10" customWidth="1"/>
    <col min="8148" max="8394" width="9.140625" style="10"/>
    <col min="8395" max="8395" width="3.5703125" style="10" customWidth="1"/>
    <col min="8396" max="8396" width="12.42578125" style="10" customWidth="1"/>
    <col min="8397" max="8397" width="62.42578125" style="10" customWidth="1"/>
    <col min="8398" max="8398" width="15.28515625" style="10" customWidth="1"/>
    <col min="8399" max="8399" width="16.140625" style="10" customWidth="1"/>
    <col min="8400" max="8400" width="14.28515625" style="10" bestFit="1" customWidth="1"/>
    <col min="8401" max="8401" width="13.28515625" style="10" customWidth="1"/>
    <col min="8402" max="8402" width="16.7109375" style="10" customWidth="1"/>
    <col min="8403" max="8403" width="15.140625" style="10" customWidth="1"/>
    <col min="8404" max="8650" width="9.140625" style="10"/>
    <col min="8651" max="8651" width="3.5703125" style="10" customWidth="1"/>
    <col min="8652" max="8652" width="12.42578125" style="10" customWidth="1"/>
    <col min="8653" max="8653" width="62.42578125" style="10" customWidth="1"/>
    <col min="8654" max="8654" width="15.28515625" style="10" customWidth="1"/>
    <col min="8655" max="8655" width="16.140625" style="10" customWidth="1"/>
    <col min="8656" max="8656" width="14.28515625" style="10" bestFit="1" customWidth="1"/>
    <col min="8657" max="8657" width="13.28515625" style="10" customWidth="1"/>
    <col min="8658" max="8658" width="16.7109375" style="10" customWidth="1"/>
    <col min="8659" max="8659" width="15.140625" style="10" customWidth="1"/>
    <col min="8660" max="8906" width="9.140625" style="10"/>
    <col min="8907" max="8907" width="3.5703125" style="10" customWidth="1"/>
    <col min="8908" max="8908" width="12.42578125" style="10" customWidth="1"/>
    <col min="8909" max="8909" width="62.42578125" style="10" customWidth="1"/>
    <col min="8910" max="8910" width="15.28515625" style="10" customWidth="1"/>
    <col min="8911" max="8911" width="16.140625" style="10" customWidth="1"/>
    <col min="8912" max="8912" width="14.28515625" style="10" bestFit="1" customWidth="1"/>
    <col min="8913" max="8913" width="13.28515625" style="10" customWidth="1"/>
    <col min="8914" max="8914" width="16.7109375" style="10" customWidth="1"/>
    <col min="8915" max="8915" width="15.140625" style="10" customWidth="1"/>
    <col min="8916" max="9162" width="9.140625" style="10"/>
    <col min="9163" max="9163" width="3.5703125" style="10" customWidth="1"/>
    <col min="9164" max="9164" width="12.42578125" style="10" customWidth="1"/>
    <col min="9165" max="9165" width="62.42578125" style="10" customWidth="1"/>
    <col min="9166" max="9166" width="15.28515625" style="10" customWidth="1"/>
    <col min="9167" max="9167" width="16.140625" style="10" customWidth="1"/>
    <col min="9168" max="9168" width="14.28515625" style="10" bestFit="1" customWidth="1"/>
    <col min="9169" max="9169" width="13.28515625" style="10" customWidth="1"/>
    <col min="9170" max="9170" width="16.7109375" style="10" customWidth="1"/>
    <col min="9171" max="9171" width="15.140625" style="10" customWidth="1"/>
    <col min="9172" max="9418" width="9.140625" style="10"/>
    <col min="9419" max="9419" width="3.5703125" style="10" customWidth="1"/>
    <col min="9420" max="9420" width="12.42578125" style="10" customWidth="1"/>
    <col min="9421" max="9421" width="62.42578125" style="10" customWidth="1"/>
    <col min="9422" max="9422" width="15.28515625" style="10" customWidth="1"/>
    <col min="9423" max="9423" width="16.140625" style="10" customWidth="1"/>
    <col min="9424" max="9424" width="14.28515625" style="10" bestFit="1" customWidth="1"/>
    <col min="9425" max="9425" width="13.28515625" style="10" customWidth="1"/>
    <col min="9426" max="9426" width="16.7109375" style="10" customWidth="1"/>
    <col min="9427" max="9427" width="15.140625" style="10" customWidth="1"/>
    <col min="9428" max="9674" width="9.140625" style="10"/>
    <col min="9675" max="9675" width="3.5703125" style="10" customWidth="1"/>
    <col min="9676" max="9676" width="12.42578125" style="10" customWidth="1"/>
    <col min="9677" max="9677" width="62.42578125" style="10" customWidth="1"/>
    <col min="9678" max="9678" width="15.28515625" style="10" customWidth="1"/>
    <col min="9679" max="9679" width="16.140625" style="10" customWidth="1"/>
    <col min="9680" max="9680" width="14.28515625" style="10" bestFit="1" customWidth="1"/>
    <col min="9681" max="9681" width="13.28515625" style="10" customWidth="1"/>
    <col min="9682" max="9682" width="16.7109375" style="10" customWidth="1"/>
    <col min="9683" max="9683" width="15.140625" style="10" customWidth="1"/>
    <col min="9684" max="9930" width="9.140625" style="10"/>
    <col min="9931" max="9931" width="3.5703125" style="10" customWidth="1"/>
    <col min="9932" max="9932" width="12.42578125" style="10" customWidth="1"/>
    <col min="9933" max="9933" width="62.42578125" style="10" customWidth="1"/>
    <col min="9934" max="9934" width="15.28515625" style="10" customWidth="1"/>
    <col min="9935" max="9935" width="16.140625" style="10" customWidth="1"/>
    <col min="9936" max="9936" width="14.28515625" style="10" bestFit="1" customWidth="1"/>
    <col min="9937" max="9937" width="13.28515625" style="10" customWidth="1"/>
    <col min="9938" max="9938" width="16.7109375" style="10" customWidth="1"/>
    <col min="9939" max="9939" width="15.140625" style="10" customWidth="1"/>
    <col min="9940" max="10186" width="9.140625" style="10"/>
    <col min="10187" max="10187" width="3.5703125" style="10" customWidth="1"/>
    <col min="10188" max="10188" width="12.42578125" style="10" customWidth="1"/>
    <col min="10189" max="10189" width="62.42578125" style="10" customWidth="1"/>
    <col min="10190" max="10190" width="15.28515625" style="10" customWidth="1"/>
    <col min="10191" max="10191" width="16.140625" style="10" customWidth="1"/>
    <col min="10192" max="10192" width="14.28515625" style="10" bestFit="1" customWidth="1"/>
    <col min="10193" max="10193" width="13.28515625" style="10" customWidth="1"/>
    <col min="10194" max="10194" width="16.7109375" style="10" customWidth="1"/>
    <col min="10195" max="10195" width="15.140625" style="10" customWidth="1"/>
    <col min="10196" max="10442" width="9.140625" style="10"/>
    <col min="10443" max="10443" width="3.5703125" style="10" customWidth="1"/>
    <col min="10444" max="10444" width="12.42578125" style="10" customWidth="1"/>
    <col min="10445" max="10445" width="62.42578125" style="10" customWidth="1"/>
    <col min="10446" max="10446" width="15.28515625" style="10" customWidth="1"/>
    <col min="10447" max="10447" width="16.140625" style="10" customWidth="1"/>
    <col min="10448" max="10448" width="14.28515625" style="10" bestFit="1" customWidth="1"/>
    <col min="10449" max="10449" width="13.28515625" style="10" customWidth="1"/>
    <col min="10450" max="10450" width="16.7109375" style="10" customWidth="1"/>
    <col min="10451" max="10451" width="15.140625" style="10" customWidth="1"/>
    <col min="10452" max="10698" width="9.140625" style="10"/>
    <col min="10699" max="10699" width="3.5703125" style="10" customWidth="1"/>
    <col min="10700" max="10700" width="12.42578125" style="10" customWidth="1"/>
    <col min="10701" max="10701" width="62.42578125" style="10" customWidth="1"/>
    <col min="10702" max="10702" width="15.28515625" style="10" customWidth="1"/>
    <col min="10703" max="10703" width="16.140625" style="10" customWidth="1"/>
    <col min="10704" max="10704" width="14.28515625" style="10" bestFit="1" customWidth="1"/>
    <col min="10705" max="10705" width="13.28515625" style="10" customWidth="1"/>
    <col min="10706" max="10706" width="16.7109375" style="10" customWidth="1"/>
    <col min="10707" max="10707" width="15.140625" style="10" customWidth="1"/>
    <col min="10708" max="10954" width="9.140625" style="10"/>
    <col min="10955" max="10955" width="3.5703125" style="10" customWidth="1"/>
    <col min="10956" max="10956" width="12.42578125" style="10" customWidth="1"/>
    <col min="10957" max="10957" width="62.42578125" style="10" customWidth="1"/>
    <col min="10958" max="10958" width="15.28515625" style="10" customWidth="1"/>
    <col min="10959" max="10959" width="16.140625" style="10" customWidth="1"/>
    <col min="10960" max="10960" width="14.28515625" style="10" bestFit="1" customWidth="1"/>
    <col min="10961" max="10961" width="13.28515625" style="10" customWidth="1"/>
    <col min="10962" max="10962" width="16.7109375" style="10" customWidth="1"/>
    <col min="10963" max="10963" width="15.140625" style="10" customWidth="1"/>
    <col min="10964" max="11210" width="9.140625" style="10"/>
    <col min="11211" max="11211" width="3.5703125" style="10" customWidth="1"/>
    <col min="11212" max="11212" width="12.42578125" style="10" customWidth="1"/>
    <col min="11213" max="11213" width="62.42578125" style="10" customWidth="1"/>
    <col min="11214" max="11214" width="15.28515625" style="10" customWidth="1"/>
    <col min="11215" max="11215" width="16.140625" style="10" customWidth="1"/>
    <col min="11216" max="11216" width="14.28515625" style="10" bestFit="1" customWidth="1"/>
    <col min="11217" max="11217" width="13.28515625" style="10" customWidth="1"/>
    <col min="11218" max="11218" width="16.7109375" style="10" customWidth="1"/>
    <col min="11219" max="11219" width="15.140625" style="10" customWidth="1"/>
    <col min="11220" max="11466" width="9.140625" style="10"/>
    <col min="11467" max="11467" width="3.5703125" style="10" customWidth="1"/>
    <col min="11468" max="11468" width="12.42578125" style="10" customWidth="1"/>
    <col min="11469" max="11469" width="62.42578125" style="10" customWidth="1"/>
    <col min="11470" max="11470" width="15.28515625" style="10" customWidth="1"/>
    <col min="11471" max="11471" width="16.140625" style="10" customWidth="1"/>
    <col min="11472" max="11472" width="14.28515625" style="10" bestFit="1" customWidth="1"/>
    <col min="11473" max="11473" width="13.28515625" style="10" customWidth="1"/>
    <col min="11474" max="11474" width="16.7109375" style="10" customWidth="1"/>
    <col min="11475" max="11475" width="15.140625" style="10" customWidth="1"/>
    <col min="11476" max="11722" width="9.140625" style="10"/>
    <col min="11723" max="11723" width="3.5703125" style="10" customWidth="1"/>
    <col min="11724" max="11724" width="12.42578125" style="10" customWidth="1"/>
    <col min="11725" max="11725" width="62.42578125" style="10" customWidth="1"/>
    <col min="11726" max="11726" width="15.28515625" style="10" customWidth="1"/>
    <col min="11727" max="11727" width="16.140625" style="10" customWidth="1"/>
    <col min="11728" max="11728" width="14.28515625" style="10" bestFit="1" customWidth="1"/>
    <col min="11729" max="11729" width="13.28515625" style="10" customWidth="1"/>
    <col min="11730" max="11730" width="16.7109375" style="10" customWidth="1"/>
    <col min="11731" max="11731" width="15.140625" style="10" customWidth="1"/>
    <col min="11732" max="11978" width="9.140625" style="10"/>
    <col min="11979" max="11979" width="3.5703125" style="10" customWidth="1"/>
    <col min="11980" max="11980" width="12.42578125" style="10" customWidth="1"/>
    <col min="11981" max="11981" width="62.42578125" style="10" customWidth="1"/>
    <col min="11982" max="11982" width="15.28515625" style="10" customWidth="1"/>
    <col min="11983" max="11983" width="16.140625" style="10" customWidth="1"/>
    <col min="11984" max="11984" width="14.28515625" style="10" bestFit="1" customWidth="1"/>
    <col min="11985" max="11985" width="13.28515625" style="10" customWidth="1"/>
    <col min="11986" max="11986" width="16.7109375" style="10" customWidth="1"/>
    <col min="11987" max="11987" width="15.140625" style="10" customWidth="1"/>
    <col min="11988" max="12234" width="9.140625" style="10"/>
    <col min="12235" max="12235" width="3.5703125" style="10" customWidth="1"/>
    <col min="12236" max="12236" width="12.42578125" style="10" customWidth="1"/>
    <col min="12237" max="12237" width="62.42578125" style="10" customWidth="1"/>
    <col min="12238" max="12238" width="15.28515625" style="10" customWidth="1"/>
    <col min="12239" max="12239" width="16.140625" style="10" customWidth="1"/>
    <col min="12240" max="12240" width="14.28515625" style="10" bestFit="1" customWidth="1"/>
    <col min="12241" max="12241" width="13.28515625" style="10" customWidth="1"/>
    <col min="12242" max="12242" width="16.7109375" style="10" customWidth="1"/>
    <col min="12243" max="12243" width="15.140625" style="10" customWidth="1"/>
    <col min="12244" max="12490" width="9.140625" style="10"/>
    <col min="12491" max="12491" width="3.5703125" style="10" customWidth="1"/>
    <col min="12492" max="12492" width="12.42578125" style="10" customWidth="1"/>
    <col min="12493" max="12493" width="62.42578125" style="10" customWidth="1"/>
    <col min="12494" max="12494" width="15.28515625" style="10" customWidth="1"/>
    <col min="12495" max="12495" width="16.140625" style="10" customWidth="1"/>
    <col min="12496" max="12496" width="14.28515625" style="10" bestFit="1" customWidth="1"/>
    <col min="12497" max="12497" width="13.28515625" style="10" customWidth="1"/>
    <col min="12498" max="12498" width="16.7109375" style="10" customWidth="1"/>
    <col min="12499" max="12499" width="15.140625" style="10" customWidth="1"/>
    <col min="12500" max="12746" width="9.140625" style="10"/>
    <col min="12747" max="12747" width="3.5703125" style="10" customWidth="1"/>
    <col min="12748" max="12748" width="12.42578125" style="10" customWidth="1"/>
    <col min="12749" max="12749" width="62.42578125" style="10" customWidth="1"/>
    <col min="12750" max="12750" width="15.28515625" style="10" customWidth="1"/>
    <col min="12751" max="12751" width="16.140625" style="10" customWidth="1"/>
    <col min="12752" max="12752" width="14.28515625" style="10" bestFit="1" customWidth="1"/>
    <col min="12753" max="12753" width="13.28515625" style="10" customWidth="1"/>
    <col min="12754" max="12754" width="16.7109375" style="10" customWidth="1"/>
    <col min="12755" max="12755" width="15.140625" style="10" customWidth="1"/>
    <col min="12756" max="13002" width="9.140625" style="10"/>
    <col min="13003" max="13003" width="3.5703125" style="10" customWidth="1"/>
    <col min="13004" max="13004" width="12.42578125" style="10" customWidth="1"/>
    <col min="13005" max="13005" width="62.42578125" style="10" customWidth="1"/>
    <col min="13006" max="13006" width="15.28515625" style="10" customWidth="1"/>
    <col min="13007" max="13007" width="16.140625" style="10" customWidth="1"/>
    <col min="13008" max="13008" width="14.28515625" style="10" bestFit="1" customWidth="1"/>
    <col min="13009" max="13009" width="13.28515625" style="10" customWidth="1"/>
    <col min="13010" max="13010" width="16.7109375" style="10" customWidth="1"/>
    <col min="13011" max="13011" width="15.140625" style="10" customWidth="1"/>
    <col min="13012" max="13258" width="9.140625" style="10"/>
    <col min="13259" max="13259" width="3.5703125" style="10" customWidth="1"/>
    <col min="13260" max="13260" width="12.42578125" style="10" customWidth="1"/>
    <col min="13261" max="13261" width="62.42578125" style="10" customWidth="1"/>
    <col min="13262" max="13262" width="15.28515625" style="10" customWidth="1"/>
    <col min="13263" max="13263" width="16.140625" style="10" customWidth="1"/>
    <col min="13264" max="13264" width="14.28515625" style="10" bestFit="1" customWidth="1"/>
    <col min="13265" max="13265" width="13.28515625" style="10" customWidth="1"/>
    <col min="13266" max="13266" width="16.7109375" style="10" customWidth="1"/>
    <col min="13267" max="13267" width="15.140625" style="10" customWidth="1"/>
    <col min="13268" max="13514" width="9.140625" style="10"/>
    <col min="13515" max="13515" width="3.5703125" style="10" customWidth="1"/>
    <col min="13516" max="13516" width="12.42578125" style="10" customWidth="1"/>
    <col min="13517" max="13517" width="62.42578125" style="10" customWidth="1"/>
    <col min="13518" max="13518" width="15.28515625" style="10" customWidth="1"/>
    <col min="13519" max="13519" width="16.140625" style="10" customWidth="1"/>
    <col min="13520" max="13520" width="14.28515625" style="10" bestFit="1" customWidth="1"/>
    <col min="13521" max="13521" width="13.28515625" style="10" customWidth="1"/>
    <col min="13522" max="13522" width="16.7109375" style="10" customWidth="1"/>
    <col min="13523" max="13523" width="15.140625" style="10" customWidth="1"/>
    <col min="13524" max="13770" width="9.140625" style="10"/>
    <col min="13771" max="13771" width="3.5703125" style="10" customWidth="1"/>
    <col min="13772" max="13772" width="12.42578125" style="10" customWidth="1"/>
    <col min="13773" max="13773" width="62.42578125" style="10" customWidth="1"/>
    <col min="13774" max="13774" width="15.28515625" style="10" customWidth="1"/>
    <col min="13775" max="13775" width="16.140625" style="10" customWidth="1"/>
    <col min="13776" max="13776" width="14.28515625" style="10" bestFit="1" customWidth="1"/>
    <col min="13777" max="13777" width="13.28515625" style="10" customWidth="1"/>
    <col min="13778" max="13778" width="16.7109375" style="10" customWidth="1"/>
    <col min="13779" max="13779" width="15.140625" style="10" customWidth="1"/>
    <col min="13780" max="14026" width="9.140625" style="10"/>
    <col min="14027" max="14027" width="3.5703125" style="10" customWidth="1"/>
    <col min="14028" max="14028" width="12.42578125" style="10" customWidth="1"/>
    <col min="14029" max="14029" width="62.42578125" style="10" customWidth="1"/>
    <col min="14030" max="14030" width="15.28515625" style="10" customWidth="1"/>
    <col min="14031" max="14031" width="16.140625" style="10" customWidth="1"/>
    <col min="14032" max="14032" width="14.28515625" style="10" bestFit="1" customWidth="1"/>
    <col min="14033" max="14033" width="13.28515625" style="10" customWidth="1"/>
    <col min="14034" max="14034" width="16.7109375" style="10" customWidth="1"/>
    <col min="14035" max="14035" width="15.140625" style="10" customWidth="1"/>
    <col min="14036" max="14282" width="9.140625" style="10"/>
    <col min="14283" max="14283" width="3.5703125" style="10" customWidth="1"/>
    <col min="14284" max="14284" width="12.42578125" style="10" customWidth="1"/>
    <col min="14285" max="14285" width="62.42578125" style="10" customWidth="1"/>
    <col min="14286" max="14286" width="15.28515625" style="10" customWidth="1"/>
    <col min="14287" max="14287" width="16.140625" style="10" customWidth="1"/>
    <col min="14288" max="14288" width="14.28515625" style="10" bestFit="1" customWidth="1"/>
    <col min="14289" max="14289" width="13.28515625" style="10" customWidth="1"/>
    <col min="14290" max="14290" width="16.7109375" style="10" customWidth="1"/>
    <col min="14291" max="14291" width="15.140625" style="10" customWidth="1"/>
    <col min="14292" max="14538" width="9.140625" style="10"/>
    <col min="14539" max="14539" width="3.5703125" style="10" customWidth="1"/>
    <col min="14540" max="14540" width="12.42578125" style="10" customWidth="1"/>
    <col min="14541" max="14541" width="62.42578125" style="10" customWidth="1"/>
    <col min="14542" max="14542" width="15.28515625" style="10" customWidth="1"/>
    <col min="14543" max="14543" width="16.140625" style="10" customWidth="1"/>
    <col min="14544" max="14544" width="14.28515625" style="10" bestFit="1" customWidth="1"/>
    <col min="14545" max="14545" width="13.28515625" style="10" customWidth="1"/>
    <col min="14546" max="14546" width="16.7109375" style="10" customWidth="1"/>
    <col min="14547" max="14547" width="15.140625" style="10" customWidth="1"/>
    <col min="14548" max="14794" width="9.140625" style="10"/>
    <col min="14795" max="14795" width="3.5703125" style="10" customWidth="1"/>
    <col min="14796" max="14796" width="12.42578125" style="10" customWidth="1"/>
    <col min="14797" max="14797" width="62.42578125" style="10" customWidth="1"/>
    <col min="14798" max="14798" width="15.28515625" style="10" customWidth="1"/>
    <col min="14799" max="14799" width="16.140625" style="10" customWidth="1"/>
    <col min="14800" max="14800" width="14.28515625" style="10" bestFit="1" customWidth="1"/>
    <col min="14801" max="14801" width="13.28515625" style="10" customWidth="1"/>
    <col min="14802" max="14802" width="16.7109375" style="10" customWidth="1"/>
    <col min="14803" max="14803" width="15.140625" style="10" customWidth="1"/>
    <col min="14804" max="15050" width="9.140625" style="10"/>
    <col min="15051" max="15051" width="3.5703125" style="10" customWidth="1"/>
    <col min="15052" max="15052" width="12.42578125" style="10" customWidth="1"/>
    <col min="15053" max="15053" width="62.42578125" style="10" customWidth="1"/>
    <col min="15054" max="15054" width="15.28515625" style="10" customWidth="1"/>
    <col min="15055" max="15055" width="16.140625" style="10" customWidth="1"/>
    <col min="15056" max="15056" width="14.28515625" style="10" bestFit="1" customWidth="1"/>
    <col min="15057" max="15057" width="13.28515625" style="10" customWidth="1"/>
    <col min="15058" max="15058" width="16.7109375" style="10" customWidth="1"/>
    <col min="15059" max="15059" width="15.140625" style="10" customWidth="1"/>
    <col min="15060" max="15306" width="9.140625" style="10"/>
    <col min="15307" max="15307" width="3.5703125" style="10" customWidth="1"/>
    <col min="15308" max="15308" width="12.42578125" style="10" customWidth="1"/>
    <col min="15309" max="15309" width="62.42578125" style="10" customWidth="1"/>
    <col min="15310" max="15310" width="15.28515625" style="10" customWidth="1"/>
    <col min="15311" max="15311" width="16.140625" style="10" customWidth="1"/>
    <col min="15312" max="15312" width="14.28515625" style="10" bestFit="1" customWidth="1"/>
    <col min="15313" max="15313" width="13.28515625" style="10" customWidth="1"/>
    <col min="15314" max="15314" width="16.7109375" style="10" customWidth="1"/>
    <col min="15315" max="15315" width="15.140625" style="10" customWidth="1"/>
    <col min="15316" max="15562" width="9.140625" style="10"/>
    <col min="15563" max="15563" width="3.5703125" style="10" customWidth="1"/>
    <col min="15564" max="15564" width="12.42578125" style="10" customWidth="1"/>
    <col min="15565" max="15565" width="62.42578125" style="10" customWidth="1"/>
    <col min="15566" max="15566" width="15.28515625" style="10" customWidth="1"/>
    <col min="15567" max="15567" width="16.140625" style="10" customWidth="1"/>
    <col min="15568" max="15568" width="14.28515625" style="10" bestFit="1" customWidth="1"/>
    <col min="15569" max="15569" width="13.28515625" style="10" customWidth="1"/>
    <col min="15570" max="15570" width="16.7109375" style="10" customWidth="1"/>
    <col min="15571" max="15571" width="15.140625" style="10" customWidth="1"/>
    <col min="15572" max="15818" width="9.140625" style="10"/>
    <col min="15819" max="15819" width="3.5703125" style="10" customWidth="1"/>
    <col min="15820" max="15820" width="12.42578125" style="10" customWidth="1"/>
    <col min="15821" max="15821" width="62.42578125" style="10" customWidth="1"/>
    <col min="15822" max="15822" width="15.28515625" style="10" customWidth="1"/>
    <col min="15823" max="15823" width="16.140625" style="10" customWidth="1"/>
    <col min="15824" max="15824" width="14.28515625" style="10" bestFit="1" customWidth="1"/>
    <col min="15825" max="15825" width="13.28515625" style="10" customWidth="1"/>
    <col min="15826" max="15826" width="16.7109375" style="10" customWidth="1"/>
    <col min="15827" max="15827" width="15.140625" style="10" customWidth="1"/>
    <col min="15828" max="16074" width="9.140625" style="10"/>
    <col min="16075" max="16075" width="3.5703125" style="10" customWidth="1"/>
    <col min="16076" max="16076" width="12.42578125" style="10" customWidth="1"/>
    <col min="16077" max="16077" width="62.42578125" style="10" customWidth="1"/>
    <col min="16078" max="16078" width="15.28515625" style="10" customWidth="1"/>
    <col min="16079" max="16079" width="16.140625" style="10" customWidth="1"/>
    <col min="16080" max="16080" width="14.28515625" style="10" bestFit="1" customWidth="1"/>
    <col min="16081" max="16081" width="13.28515625" style="10" customWidth="1"/>
    <col min="16082" max="16082" width="16.7109375" style="10" customWidth="1"/>
    <col min="16083" max="16083" width="15.140625" style="10" customWidth="1"/>
    <col min="16084" max="16384" width="9.140625" style="10"/>
  </cols>
  <sheetData>
    <row r="1" spans="2:12" s="6" customFormat="1" ht="73.5" customHeight="1" x14ac:dyDescent="0.2">
      <c r="B1" s="13"/>
      <c r="C1" s="13"/>
    </row>
    <row r="2" spans="2:12" s="1" customFormat="1" ht="12.75" x14ac:dyDescent="0.2">
      <c r="B2" s="2"/>
      <c r="C2" s="2"/>
      <c r="D2" s="2"/>
    </row>
    <row r="3" spans="2:12" s="1" customFormat="1" x14ac:dyDescent="0.2">
      <c r="B3" s="53" t="s">
        <v>48</v>
      </c>
      <c r="C3" s="53"/>
      <c r="D3" s="53"/>
      <c r="E3" s="53"/>
      <c r="F3" s="53"/>
      <c r="G3" s="53"/>
    </row>
    <row r="4" spans="2:12" s="1" customFormat="1" ht="12.75" x14ac:dyDescent="0.2">
      <c r="B4" s="3"/>
      <c r="C4" s="3"/>
      <c r="D4" s="3"/>
      <c r="E4" s="3"/>
      <c r="F4" s="3"/>
      <c r="G4" s="3"/>
    </row>
    <row r="5" spans="2:12" s="1" customFormat="1" ht="14.25" x14ac:dyDescent="0.2">
      <c r="B5" s="4" t="s">
        <v>1</v>
      </c>
      <c r="C5" s="4"/>
      <c r="D5" s="8"/>
      <c r="E5" s="9"/>
      <c r="F5" s="8"/>
      <c r="G5" s="8"/>
    </row>
    <row r="6" spans="2:12" s="1" customFormat="1" ht="14.25" x14ac:dyDescent="0.2">
      <c r="B6" s="5" t="s">
        <v>23</v>
      </c>
      <c r="C6" s="4"/>
      <c r="D6" s="4"/>
      <c r="E6" s="4"/>
      <c r="F6" s="4"/>
      <c r="G6" s="4"/>
    </row>
    <row r="7" spans="2:12" s="1" customFormat="1" ht="3" customHeight="1" thickBot="1" x14ac:dyDescent="0.25">
      <c r="B7" s="5"/>
      <c r="C7" s="4"/>
      <c r="D7" s="4"/>
      <c r="E7" s="4"/>
      <c r="F7" s="4"/>
      <c r="G7" s="4"/>
    </row>
    <row r="8" spans="2:12" s="6" customFormat="1" ht="26.25" customHeight="1" thickBot="1" x14ac:dyDescent="0.25">
      <c r="B8" s="54" t="s">
        <v>2</v>
      </c>
      <c r="C8" s="54" t="s">
        <v>3</v>
      </c>
      <c r="D8" s="54" t="s">
        <v>41</v>
      </c>
      <c r="E8" s="54" t="s">
        <v>42</v>
      </c>
      <c r="F8" s="54" t="s">
        <v>43</v>
      </c>
      <c r="G8" s="54" t="s">
        <v>44</v>
      </c>
      <c r="H8" s="56" t="s">
        <v>45</v>
      </c>
      <c r="I8" s="57" t="s">
        <v>79</v>
      </c>
    </row>
    <row r="9" spans="2:12" s="6" customFormat="1" ht="38.25" customHeight="1" thickBot="1" x14ac:dyDescent="0.25">
      <c r="B9" s="59"/>
      <c r="C9" s="59"/>
      <c r="D9" s="59"/>
      <c r="E9" s="59" t="s">
        <v>4</v>
      </c>
      <c r="F9" s="59" t="s">
        <v>5</v>
      </c>
      <c r="G9" s="55"/>
      <c r="H9" s="56"/>
      <c r="I9" s="57"/>
    </row>
    <row r="10" spans="2:12" s="6" customFormat="1" ht="20.100000000000001" customHeight="1" thickBot="1" x14ac:dyDescent="0.25">
      <c r="B10" s="55"/>
      <c r="C10" s="55"/>
      <c r="D10" s="55"/>
      <c r="E10" s="55" t="s">
        <v>6</v>
      </c>
      <c r="F10" s="55" t="s">
        <v>0</v>
      </c>
      <c r="G10" s="58" t="s">
        <v>7</v>
      </c>
      <c r="H10" s="58"/>
      <c r="I10" s="58"/>
    </row>
    <row r="11" spans="2:12" s="12" customFormat="1" ht="30" customHeight="1" x14ac:dyDescent="0.2">
      <c r="B11" s="7" t="s">
        <v>8</v>
      </c>
      <c r="C11" s="50"/>
      <c r="D11" s="42">
        <f>+D12+D15+D18+D21+D23+D26+D28+D30+D33+D35+D38+D41+D44+D47+D50+D53+D56+D58+D61+D64+D67+D70+D73+D75</f>
        <v>4071.6000000000004</v>
      </c>
      <c r="E11" s="42">
        <f t="shared" ref="E11:I11" si="0">+E12+E15+E18+E21+E23+E26+E28+E30+E33+E35+E38+E41+E44+E47+E50+E53+E56+E58+E61+E64+E67+E70+E73+E75</f>
        <v>43288.92</v>
      </c>
      <c r="F11" s="42">
        <f t="shared" si="0"/>
        <v>37625.25</v>
      </c>
      <c r="G11" s="43">
        <f t="shared" si="0"/>
        <v>21085390.890000004</v>
      </c>
      <c r="H11" s="43">
        <f t="shared" si="0"/>
        <v>14569875.68</v>
      </c>
      <c r="I11" s="43">
        <f t="shared" si="0"/>
        <v>6515515.2199999988</v>
      </c>
      <c r="L11" s="41"/>
    </row>
    <row r="12" spans="2:12" s="12" customFormat="1" ht="30" customHeight="1" x14ac:dyDescent="0.2">
      <c r="B12" s="24">
        <v>5010</v>
      </c>
      <c r="C12" s="25" t="s">
        <v>49</v>
      </c>
      <c r="D12" s="46">
        <f t="shared" ref="D12:I12" si="1">+D13+D14</f>
        <v>57</v>
      </c>
      <c r="E12" s="46">
        <f t="shared" si="1"/>
        <v>1435</v>
      </c>
      <c r="F12" s="46">
        <f t="shared" si="1"/>
        <v>1397</v>
      </c>
      <c r="G12" s="48">
        <f t="shared" si="1"/>
        <v>1268397.6299999999</v>
      </c>
      <c r="H12" s="48">
        <f t="shared" si="1"/>
        <v>1024878.8200000001</v>
      </c>
      <c r="I12" s="48">
        <f t="shared" si="1"/>
        <v>243518.81</v>
      </c>
    </row>
    <row r="13" spans="2:12" s="12" customFormat="1" ht="30" customHeight="1" x14ac:dyDescent="0.2">
      <c r="B13" s="22"/>
      <c r="C13" s="20" t="s">
        <v>19</v>
      </c>
      <c r="D13" s="45">
        <v>50</v>
      </c>
      <c r="E13" s="45">
        <v>314</v>
      </c>
      <c r="F13" s="45">
        <v>281</v>
      </c>
      <c r="G13" s="39">
        <v>59628.99</v>
      </c>
      <c r="H13" s="39">
        <v>40837.89</v>
      </c>
      <c r="I13" s="39">
        <v>18791.099999999999</v>
      </c>
    </row>
    <row r="14" spans="2:12" s="12" customFormat="1" ht="30" customHeight="1" x14ac:dyDescent="0.2">
      <c r="B14" s="22"/>
      <c r="C14" s="20" t="s">
        <v>20</v>
      </c>
      <c r="D14" s="45">
        <v>7</v>
      </c>
      <c r="E14" s="45">
        <v>1121</v>
      </c>
      <c r="F14" s="45">
        <v>1116</v>
      </c>
      <c r="G14" s="39">
        <v>1208768.6399999999</v>
      </c>
      <c r="H14" s="39">
        <v>984040.93</v>
      </c>
      <c r="I14" s="39">
        <v>224727.71</v>
      </c>
    </row>
    <row r="15" spans="2:12" s="26" customFormat="1" ht="30" customHeight="1" x14ac:dyDescent="0.2">
      <c r="B15" s="27">
        <v>5020</v>
      </c>
      <c r="C15" s="28" t="s">
        <v>50</v>
      </c>
      <c r="D15" s="30">
        <f>+D16+D17</f>
        <v>383.13</v>
      </c>
      <c r="E15" s="30">
        <f t="shared" ref="E15:I15" si="2">+E16+E17</f>
        <v>2091.2200000000003</v>
      </c>
      <c r="F15" s="30">
        <f t="shared" si="2"/>
        <v>1661.45</v>
      </c>
      <c r="G15" s="32">
        <f t="shared" si="2"/>
        <v>571484.52</v>
      </c>
      <c r="H15" s="32">
        <f t="shared" si="2"/>
        <v>354376.07999999996</v>
      </c>
      <c r="I15" s="32">
        <f t="shared" si="2"/>
        <v>217108.44</v>
      </c>
    </row>
    <row r="16" spans="2:12" s="12" customFormat="1" ht="30" customHeight="1" x14ac:dyDescent="0.2">
      <c r="B16" s="29"/>
      <c r="C16" s="23" t="s">
        <v>19</v>
      </c>
      <c r="D16" s="47">
        <v>381.13</v>
      </c>
      <c r="E16" s="47">
        <v>2014.22</v>
      </c>
      <c r="F16" s="47">
        <v>1584.45</v>
      </c>
      <c r="G16" s="40">
        <v>335209.84999999998</v>
      </c>
      <c r="H16" s="40">
        <v>171287.37</v>
      </c>
      <c r="I16" s="40">
        <v>163922.48000000001</v>
      </c>
    </row>
    <row r="17" spans="2:9" s="12" customFormat="1" ht="30" customHeight="1" x14ac:dyDescent="0.2">
      <c r="B17" s="29"/>
      <c r="C17" s="23" t="s">
        <v>20</v>
      </c>
      <c r="D17" s="47">
        <v>2</v>
      </c>
      <c r="E17" s="47">
        <v>77</v>
      </c>
      <c r="F17" s="47">
        <v>77</v>
      </c>
      <c r="G17" s="40">
        <v>236274.67</v>
      </c>
      <c r="H17" s="40">
        <v>183088.71</v>
      </c>
      <c r="I17" s="40">
        <v>53185.96</v>
      </c>
    </row>
    <row r="18" spans="2:9" s="12" customFormat="1" ht="30" customHeight="1" x14ac:dyDescent="0.2">
      <c r="B18" s="24">
        <v>5030</v>
      </c>
      <c r="C18" s="25" t="s">
        <v>51</v>
      </c>
      <c r="D18" s="46">
        <f>+D19+D20</f>
        <v>229</v>
      </c>
      <c r="E18" s="46">
        <f t="shared" ref="E18:I18" si="3">+E19+E20</f>
        <v>1824.47</v>
      </c>
      <c r="F18" s="46">
        <f t="shared" si="3"/>
        <v>1545.97</v>
      </c>
      <c r="G18" s="48">
        <f t="shared" si="3"/>
        <v>537096.11</v>
      </c>
      <c r="H18" s="48">
        <f t="shared" si="3"/>
        <v>382144.93000000005</v>
      </c>
      <c r="I18" s="48">
        <f t="shared" si="3"/>
        <v>154951.18</v>
      </c>
    </row>
    <row r="19" spans="2:9" s="12" customFormat="1" ht="30" customHeight="1" x14ac:dyDescent="0.2">
      <c r="B19" s="22"/>
      <c r="C19" s="20" t="s">
        <v>19</v>
      </c>
      <c r="D19" s="45">
        <v>221</v>
      </c>
      <c r="E19" s="45">
        <v>1430.47</v>
      </c>
      <c r="F19" s="45">
        <v>1157.97</v>
      </c>
      <c r="G19" s="39">
        <v>360364.19</v>
      </c>
      <c r="H19" s="39">
        <v>234827.2</v>
      </c>
      <c r="I19" s="39">
        <v>125536.99</v>
      </c>
    </row>
    <row r="20" spans="2:9" s="12" customFormat="1" ht="30" customHeight="1" x14ac:dyDescent="0.2">
      <c r="B20" s="22"/>
      <c r="C20" s="20" t="s">
        <v>20</v>
      </c>
      <c r="D20" s="45">
        <v>8</v>
      </c>
      <c r="E20" s="45">
        <v>394</v>
      </c>
      <c r="F20" s="45">
        <v>388</v>
      </c>
      <c r="G20" s="39">
        <v>176731.92</v>
      </c>
      <c r="H20" s="39">
        <v>147317.73000000001</v>
      </c>
      <c r="I20" s="39">
        <v>29414.19</v>
      </c>
    </row>
    <row r="21" spans="2:9" s="26" customFormat="1" ht="30" customHeight="1" x14ac:dyDescent="0.2">
      <c r="B21" s="27">
        <v>5040</v>
      </c>
      <c r="C21" s="28" t="s">
        <v>52</v>
      </c>
      <c r="D21" s="30">
        <f>+D22</f>
        <v>23</v>
      </c>
      <c r="E21" s="30">
        <f t="shared" ref="E21:I21" si="4">+E22</f>
        <v>194.4</v>
      </c>
      <c r="F21" s="30">
        <f t="shared" si="4"/>
        <v>171.49</v>
      </c>
      <c r="G21" s="32">
        <f t="shared" si="4"/>
        <v>55511.99</v>
      </c>
      <c r="H21" s="32">
        <f t="shared" si="4"/>
        <v>29727.439999999999</v>
      </c>
      <c r="I21" s="32">
        <f t="shared" si="4"/>
        <v>25784.55</v>
      </c>
    </row>
    <row r="22" spans="2:9" s="12" customFormat="1" ht="30" customHeight="1" x14ac:dyDescent="0.2">
      <c r="B22" s="29"/>
      <c r="C22" s="23" t="s">
        <v>19</v>
      </c>
      <c r="D22" s="47">
        <v>23</v>
      </c>
      <c r="E22" s="47">
        <v>194.4</v>
      </c>
      <c r="F22" s="47">
        <v>171.49</v>
      </c>
      <c r="G22" s="40">
        <v>55511.99</v>
      </c>
      <c r="H22" s="40">
        <v>29727.439999999999</v>
      </c>
      <c r="I22" s="40">
        <v>25784.55</v>
      </c>
    </row>
    <row r="23" spans="2:9" s="12" customFormat="1" ht="30" customHeight="1" x14ac:dyDescent="0.2">
      <c r="B23" s="24">
        <v>5050</v>
      </c>
      <c r="C23" s="25" t="s">
        <v>53</v>
      </c>
      <c r="D23" s="46">
        <f>+D24+D25</f>
        <v>198</v>
      </c>
      <c r="E23" s="46">
        <f t="shared" ref="E23:I23" si="5">+E24+E25</f>
        <v>2517</v>
      </c>
      <c r="F23" s="46">
        <f t="shared" si="5"/>
        <v>2294.02</v>
      </c>
      <c r="G23" s="48">
        <f t="shared" si="5"/>
        <v>857698.06</v>
      </c>
      <c r="H23" s="48">
        <f t="shared" si="5"/>
        <v>351714.88</v>
      </c>
      <c r="I23" s="48">
        <f t="shared" si="5"/>
        <v>505983.18</v>
      </c>
    </row>
    <row r="24" spans="2:9" s="12" customFormat="1" ht="30" customHeight="1" x14ac:dyDescent="0.2">
      <c r="B24" s="22"/>
      <c r="C24" s="20" t="s">
        <v>19</v>
      </c>
      <c r="D24" s="45">
        <v>191</v>
      </c>
      <c r="E24" s="45">
        <v>2296.39</v>
      </c>
      <c r="F24" s="45">
        <v>2076.5700000000002</v>
      </c>
      <c r="G24" s="39">
        <v>784471.89</v>
      </c>
      <c r="H24" s="39">
        <v>298909.84000000003</v>
      </c>
      <c r="I24" s="39">
        <v>485562.05</v>
      </c>
    </row>
    <row r="25" spans="2:9" s="26" customFormat="1" ht="30" customHeight="1" x14ac:dyDescent="0.2">
      <c r="B25" s="22"/>
      <c r="C25" s="20" t="s">
        <v>20</v>
      </c>
      <c r="D25" s="45">
        <v>7</v>
      </c>
      <c r="E25" s="45">
        <v>220.61</v>
      </c>
      <c r="F25" s="45">
        <v>217.45</v>
      </c>
      <c r="G25" s="39">
        <v>73226.17</v>
      </c>
      <c r="H25" s="39">
        <v>52805.04</v>
      </c>
      <c r="I25" s="39">
        <v>20421.13</v>
      </c>
    </row>
    <row r="26" spans="2:9" s="12" customFormat="1" ht="30" customHeight="1" x14ac:dyDescent="0.2">
      <c r="B26" s="27">
        <v>5110</v>
      </c>
      <c r="C26" s="28" t="s">
        <v>54</v>
      </c>
      <c r="D26" s="30">
        <f>+D27</f>
        <v>23</v>
      </c>
      <c r="E26" s="30">
        <f t="shared" ref="E26:I26" si="6">+E27</f>
        <v>75.5</v>
      </c>
      <c r="F26" s="30">
        <f t="shared" si="6"/>
        <v>16.5</v>
      </c>
      <c r="G26" s="32">
        <f t="shared" si="6"/>
        <v>4294.99</v>
      </c>
      <c r="H26" s="32">
        <f t="shared" si="6"/>
        <v>1435.15</v>
      </c>
      <c r="I26" s="32">
        <f t="shared" si="6"/>
        <v>2859.84</v>
      </c>
    </row>
    <row r="27" spans="2:9" ht="30" customHeight="1" x14ac:dyDescent="0.25">
      <c r="B27" s="29"/>
      <c r="C27" s="23" t="s">
        <v>19</v>
      </c>
      <c r="D27" s="47">
        <v>23</v>
      </c>
      <c r="E27" s="47">
        <v>75.5</v>
      </c>
      <c r="F27" s="47">
        <v>16.5</v>
      </c>
      <c r="G27" s="40">
        <v>4294.99</v>
      </c>
      <c r="H27" s="40">
        <v>1435.15</v>
      </c>
      <c r="I27" s="40">
        <v>2859.84</v>
      </c>
    </row>
    <row r="28" spans="2:9" ht="30" customHeight="1" x14ac:dyDescent="0.25">
      <c r="B28" s="24">
        <v>5121</v>
      </c>
      <c r="C28" s="25" t="s">
        <v>55</v>
      </c>
      <c r="D28" s="46">
        <f>+D29</f>
        <v>42</v>
      </c>
      <c r="E28" s="46">
        <f t="shared" ref="E28:I28" si="7">+E29</f>
        <v>147</v>
      </c>
      <c r="F28" s="46">
        <f t="shared" si="7"/>
        <v>73.5</v>
      </c>
      <c r="G28" s="48">
        <f t="shared" si="7"/>
        <v>27748.77</v>
      </c>
      <c r="H28" s="48">
        <f t="shared" si="7"/>
        <v>6155.62</v>
      </c>
      <c r="I28" s="48">
        <f t="shared" si="7"/>
        <v>21593.14</v>
      </c>
    </row>
    <row r="29" spans="2:9" ht="30" customHeight="1" x14ac:dyDescent="0.25">
      <c r="B29" s="22"/>
      <c r="C29" s="20" t="s">
        <v>19</v>
      </c>
      <c r="D29" s="45">
        <v>42</v>
      </c>
      <c r="E29" s="45">
        <v>147</v>
      </c>
      <c r="F29" s="45">
        <v>73.5</v>
      </c>
      <c r="G29" s="39">
        <v>27748.77</v>
      </c>
      <c r="H29" s="39">
        <v>6155.62</v>
      </c>
      <c r="I29" s="39">
        <v>21593.14</v>
      </c>
    </row>
    <row r="30" spans="2:9" ht="30" customHeight="1" x14ac:dyDescent="0.25">
      <c r="B30" s="27">
        <v>5122</v>
      </c>
      <c r="C30" s="28" t="s">
        <v>56</v>
      </c>
      <c r="D30" s="30">
        <f>+D31+D32</f>
        <v>146.5</v>
      </c>
      <c r="E30" s="30">
        <f t="shared" ref="E30:I30" si="8">+E31+E32</f>
        <v>3873.36</v>
      </c>
      <c r="F30" s="30">
        <f t="shared" si="8"/>
        <v>3725.86</v>
      </c>
      <c r="G30" s="32">
        <f t="shared" si="8"/>
        <v>3129676.95</v>
      </c>
      <c r="H30" s="32">
        <f t="shared" si="8"/>
        <v>2430639.9000000004</v>
      </c>
      <c r="I30" s="32">
        <f t="shared" si="8"/>
        <v>699037.05999999994</v>
      </c>
    </row>
    <row r="31" spans="2:9" ht="30" customHeight="1" x14ac:dyDescent="0.25">
      <c r="B31" s="29"/>
      <c r="C31" s="23" t="s">
        <v>19</v>
      </c>
      <c r="D31" s="47">
        <v>123.5</v>
      </c>
      <c r="E31" s="47">
        <v>1128.5</v>
      </c>
      <c r="F31" s="47">
        <v>992</v>
      </c>
      <c r="G31" s="40">
        <v>444390.99</v>
      </c>
      <c r="H31" s="40">
        <v>354473.53</v>
      </c>
      <c r="I31" s="40">
        <v>89917.47</v>
      </c>
    </row>
    <row r="32" spans="2:9" ht="30" customHeight="1" x14ac:dyDescent="0.25">
      <c r="B32" s="29"/>
      <c r="C32" s="23" t="s">
        <v>20</v>
      </c>
      <c r="D32" s="47">
        <v>23</v>
      </c>
      <c r="E32" s="47">
        <v>2744.86</v>
      </c>
      <c r="F32" s="47">
        <v>2733.86</v>
      </c>
      <c r="G32" s="40">
        <v>2685285.96</v>
      </c>
      <c r="H32" s="40">
        <v>2076166.37</v>
      </c>
      <c r="I32" s="40">
        <v>609119.59</v>
      </c>
    </row>
    <row r="33" spans="2:9" ht="30" customHeight="1" x14ac:dyDescent="0.25">
      <c r="B33" s="24">
        <v>5131</v>
      </c>
      <c r="C33" s="25" t="s">
        <v>57</v>
      </c>
      <c r="D33" s="46">
        <f>+D34</f>
        <v>27</v>
      </c>
      <c r="E33" s="46">
        <f t="shared" ref="E33:I33" si="9">+E34</f>
        <v>154</v>
      </c>
      <c r="F33" s="46">
        <f t="shared" si="9"/>
        <v>130</v>
      </c>
      <c r="G33" s="48">
        <f t="shared" si="9"/>
        <v>38496.65</v>
      </c>
      <c r="H33" s="48">
        <f t="shared" si="9"/>
        <v>38505.97</v>
      </c>
      <c r="I33" s="48">
        <f t="shared" si="9"/>
        <v>-9.32</v>
      </c>
    </row>
    <row r="34" spans="2:9" ht="30" customHeight="1" x14ac:dyDescent="0.25">
      <c r="B34" s="22"/>
      <c r="C34" s="20" t="s">
        <v>19</v>
      </c>
      <c r="D34" s="45">
        <v>27</v>
      </c>
      <c r="E34" s="45">
        <v>154</v>
      </c>
      <c r="F34" s="45">
        <v>130</v>
      </c>
      <c r="G34" s="39">
        <v>38496.65</v>
      </c>
      <c r="H34" s="39">
        <v>38505.97</v>
      </c>
      <c r="I34" s="39">
        <v>-9.32</v>
      </c>
    </row>
    <row r="35" spans="2:9" ht="30" customHeight="1" x14ac:dyDescent="0.25">
      <c r="B35" s="27">
        <v>5139</v>
      </c>
      <c r="C35" s="28" t="s">
        <v>58</v>
      </c>
      <c r="D35" s="30">
        <f>+D36+D37</f>
        <v>132</v>
      </c>
      <c r="E35" s="30">
        <f t="shared" ref="E35:I35" si="10">+E36+E37</f>
        <v>3908.38</v>
      </c>
      <c r="F35" s="30">
        <f t="shared" si="10"/>
        <v>3865.58</v>
      </c>
      <c r="G35" s="32">
        <f t="shared" si="10"/>
        <v>2600857.85</v>
      </c>
      <c r="H35" s="32">
        <f t="shared" si="10"/>
        <v>2040734.08</v>
      </c>
      <c r="I35" s="32">
        <f t="shared" si="10"/>
        <v>560123.77</v>
      </c>
    </row>
    <row r="36" spans="2:9" ht="30" customHeight="1" x14ac:dyDescent="0.25">
      <c r="B36" s="29"/>
      <c r="C36" s="23" t="s">
        <v>19</v>
      </c>
      <c r="D36" s="47">
        <v>103</v>
      </c>
      <c r="E36" s="47">
        <v>1530.16</v>
      </c>
      <c r="F36" s="47">
        <v>1493.36</v>
      </c>
      <c r="G36" s="40">
        <v>686440.33</v>
      </c>
      <c r="H36" s="40">
        <v>520477.35</v>
      </c>
      <c r="I36" s="40">
        <v>165962.98000000001</v>
      </c>
    </row>
    <row r="37" spans="2:9" ht="30" customHeight="1" x14ac:dyDescent="0.25">
      <c r="B37" s="29"/>
      <c r="C37" s="23" t="s">
        <v>20</v>
      </c>
      <c r="D37" s="47">
        <v>29</v>
      </c>
      <c r="E37" s="47">
        <v>2378.2199999999998</v>
      </c>
      <c r="F37" s="47">
        <v>2372.2199999999998</v>
      </c>
      <c r="G37" s="40">
        <v>1914417.52</v>
      </c>
      <c r="H37" s="40">
        <v>1520256.73</v>
      </c>
      <c r="I37" s="40">
        <v>394160.79</v>
      </c>
    </row>
    <row r="38" spans="2:9" ht="30" customHeight="1" x14ac:dyDescent="0.25">
      <c r="B38" s="24">
        <v>5141</v>
      </c>
      <c r="C38" s="25" t="s">
        <v>59</v>
      </c>
      <c r="D38" s="46">
        <f>+D39+D40</f>
        <v>8</v>
      </c>
      <c r="E38" s="46">
        <f t="shared" ref="E38:I38" si="11">+E39+E40</f>
        <v>1386</v>
      </c>
      <c r="F38" s="46">
        <f t="shared" si="11"/>
        <v>1386</v>
      </c>
      <c r="G38" s="48">
        <f t="shared" si="11"/>
        <v>2142159.66</v>
      </c>
      <c r="H38" s="48">
        <f t="shared" si="11"/>
        <v>1308676.03</v>
      </c>
      <c r="I38" s="48">
        <f t="shared" si="11"/>
        <v>833483.63</v>
      </c>
    </row>
    <row r="39" spans="2:9" ht="30" customHeight="1" x14ac:dyDescent="0.25">
      <c r="B39" s="49"/>
      <c r="C39" s="51" t="s">
        <v>19</v>
      </c>
      <c r="D39" s="45">
        <v>2</v>
      </c>
      <c r="E39" s="45">
        <v>52</v>
      </c>
      <c r="F39" s="45">
        <v>52</v>
      </c>
      <c r="G39" s="39">
        <v>5411.17</v>
      </c>
      <c r="H39" s="39">
        <v>2234.1</v>
      </c>
      <c r="I39" s="39">
        <v>3177.07</v>
      </c>
    </row>
    <row r="40" spans="2:9" ht="30" customHeight="1" x14ac:dyDescent="0.25">
      <c r="B40" s="22"/>
      <c r="C40" s="20" t="s">
        <v>20</v>
      </c>
      <c r="D40" s="45">
        <v>6</v>
      </c>
      <c r="E40" s="45">
        <v>1334</v>
      </c>
      <c r="F40" s="45">
        <v>1334</v>
      </c>
      <c r="G40" s="39">
        <v>2136748.4900000002</v>
      </c>
      <c r="H40" s="39">
        <v>1306441.93</v>
      </c>
      <c r="I40" s="39">
        <v>830306.56</v>
      </c>
    </row>
    <row r="41" spans="2:9" ht="51.75" customHeight="1" x14ac:dyDescent="0.25">
      <c r="B41" s="27">
        <v>5143</v>
      </c>
      <c r="C41" s="28" t="s">
        <v>60</v>
      </c>
      <c r="D41" s="30">
        <f>+D42+D43</f>
        <v>52</v>
      </c>
      <c r="E41" s="30">
        <f t="shared" ref="E41:I41" si="12">+E42+E43</f>
        <v>1106.67</v>
      </c>
      <c r="F41" s="30">
        <f t="shared" si="12"/>
        <v>1048.67</v>
      </c>
      <c r="G41" s="32">
        <f t="shared" si="12"/>
        <v>683866.73</v>
      </c>
      <c r="H41" s="32">
        <f t="shared" si="12"/>
        <v>493067.03</v>
      </c>
      <c r="I41" s="32">
        <f t="shared" si="12"/>
        <v>190799.7</v>
      </c>
    </row>
    <row r="42" spans="2:9" ht="30" customHeight="1" x14ac:dyDescent="0.25">
      <c r="B42" s="29"/>
      <c r="C42" s="23" t="s">
        <v>19</v>
      </c>
      <c r="D42" s="47">
        <v>41</v>
      </c>
      <c r="E42" s="47">
        <v>390.67</v>
      </c>
      <c r="F42" s="47">
        <v>335.67</v>
      </c>
      <c r="G42" s="40">
        <v>170632.41</v>
      </c>
      <c r="H42" s="40">
        <v>72063.34</v>
      </c>
      <c r="I42" s="40">
        <v>98569.07</v>
      </c>
    </row>
    <row r="43" spans="2:9" ht="30" customHeight="1" x14ac:dyDescent="0.25">
      <c r="B43" s="29"/>
      <c r="C43" s="23" t="s">
        <v>20</v>
      </c>
      <c r="D43" s="47">
        <v>11</v>
      </c>
      <c r="E43" s="47">
        <v>716</v>
      </c>
      <c r="F43" s="47">
        <v>713</v>
      </c>
      <c r="G43" s="40">
        <v>513234.32</v>
      </c>
      <c r="H43" s="40">
        <v>421003.69</v>
      </c>
      <c r="I43" s="40">
        <v>92230.63</v>
      </c>
    </row>
    <row r="44" spans="2:9" ht="30" customHeight="1" x14ac:dyDescent="0.25">
      <c r="B44" s="24">
        <v>5149</v>
      </c>
      <c r="C44" s="25" t="s">
        <v>61</v>
      </c>
      <c r="D44" s="46">
        <f>+D45+D46</f>
        <v>33</v>
      </c>
      <c r="E44" s="46">
        <f t="shared" ref="E44:I44" si="13">+E45+E46</f>
        <v>1014.5</v>
      </c>
      <c r="F44" s="46">
        <f t="shared" si="13"/>
        <v>938.5</v>
      </c>
      <c r="G44" s="48">
        <f t="shared" si="13"/>
        <v>758650.23</v>
      </c>
      <c r="H44" s="48">
        <f t="shared" si="13"/>
        <v>488701.11</v>
      </c>
      <c r="I44" s="48">
        <f t="shared" si="13"/>
        <v>269949.11</v>
      </c>
    </row>
    <row r="45" spans="2:9" ht="30" customHeight="1" x14ac:dyDescent="0.25">
      <c r="B45" s="22"/>
      <c r="C45" s="20" t="s">
        <v>19</v>
      </c>
      <c r="D45" s="45">
        <v>26</v>
      </c>
      <c r="E45" s="45">
        <v>325.5</v>
      </c>
      <c r="F45" s="45">
        <v>250.5</v>
      </c>
      <c r="G45" s="39">
        <v>90094.07</v>
      </c>
      <c r="H45" s="39">
        <v>121343.95</v>
      </c>
      <c r="I45" s="39">
        <v>-31249.88</v>
      </c>
    </row>
    <row r="46" spans="2:9" ht="30" customHeight="1" x14ac:dyDescent="0.25">
      <c r="B46" s="22"/>
      <c r="C46" s="20" t="s">
        <v>20</v>
      </c>
      <c r="D46" s="45">
        <v>7</v>
      </c>
      <c r="E46" s="45">
        <v>689</v>
      </c>
      <c r="F46" s="45">
        <v>688</v>
      </c>
      <c r="G46" s="39">
        <v>668556.16</v>
      </c>
      <c r="H46" s="39">
        <v>367357.16</v>
      </c>
      <c r="I46" s="39">
        <v>301198.99</v>
      </c>
    </row>
    <row r="47" spans="2:9" ht="30" customHeight="1" x14ac:dyDescent="0.25">
      <c r="B47" s="27">
        <v>5150</v>
      </c>
      <c r="C47" s="28" t="s">
        <v>62</v>
      </c>
      <c r="D47" s="30">
        <f>+D48+D49</f>
        <v>54</v>
      </c>
      <c r="E47" s="30">
        <f t="shared" ref="E47:I47" si="14">+E48+E49</f>
        <v>779.62</v>
      </c>
      <c r="F47" s="30">
        <f t="shared" si="14"/>
        <v>746.29</v>
      </c>
      <c r="G47" s="32">
        <f t="shared" si="14"/>
        <v>759458.99</v>
      </c>
      <c r="H47" s="32">
        <f t="shared" si="14"/>
        <v>538253.48</v>
      </c>
      <c r="I47" s="32">
        <f t="shared" si="14"/>
        <v>221205.52</v>
      </c>
    </row>
    <row r="48" spans="2:9" ht="30" customHeight="1" x14ac:dyDescent="0.25">
      <c r="B48" s="29"/>
      <c r="C48" s="23" t="s">
        <v>19</v>
      </c>
      <c r="D48" s="47">
        <v>52</v>
      </c>
      <c r="E48" s="47">
        <v>519.62</v>
      </c>
      <c r="F48" s="47">
        <v>486.29</v>
      </c>
      <c r="G48" s="40">
        <v>162898.21</v>
      </c>
      <c r="H48" s="40">
        <v>115038.57</v>
      </c>
      <c r="I48" s="40">
        <v>47859.65</v>
      </c>
    </row>
    <row r="49" spans="2:9" ht="30" customHeight="1" x14ac:dyDescent="0.25">
      <c r="B49" s="29"/>
      <c r="C49" s="23" t="s">
        <v>20</v>
      </c>
      <c r="D49" s="47">
        <v>2</v>
      </c>
      <c r="E49" s="47">
        <v>260</v>
      </c>
      <c r="F49" s="47">
        <v>260</v>
      </c>
      <c r="G49" s="40">
        <v>596560.78</v>
      </c>
      <c r="H49" s="40">
        <v>423214.91</v>
      </c>
      <c r="I49" s="40">
        <v>173345.87</v>
      </c>
    </row>
    <row r="50" spans="2:9" ht="50.25" customHeight="1" x14ac:dyDescent="0.25">
      <c r="B50" s="24">
        <v>5211</v>
      </c>
      <c r="C50" s="25" t="s">
        <v>63</v>
      </c>
      <c r="D50" s="46">
        <f>+D51+D52</f>
        <v>503</v>
      </c>
      <c r="E50" s="46">
        <f t="shared" ref="E50:I50" si="15">+E51+E52</f>
        <v>4425.66</v>
      </c>
      <c r="F50" s="46">
        <f t="shared" si="15"/>
        <v>3641.69</v>
      </c>
      <c r="G50" s="48">
        <f t="shared" si="15"/>
        <v>2322121.38</v>
      </c>
      <c r="H50" s="48">
        <f t="shared" si="15"/>
        <v>1704795.28</v>
      </c>
      <c r="I50" s="48">
        <f t="shared" si="15"/>
        <v>617326.1</v>
      </c>
    </row>
    <row r="51" spans="2:9" ht="30" customHeight="1" x14ac:dyDescent="0.25">
      <c r="B51" s="22"/>
      <c r="C51" s="20" t="s">
        <v>19</v>
      </c>
      <c r="D51" s="45">
        <v>494</v>
      </c>
      <c r="E51" s="45">
        <v>2142.09</v>
      </c>
      <c r="F51" s="45">
        <v>1361.12</v>
      </c>
      <c r="G51" s="39">
        <v>349503.93</v>
      </c>
      <c r="H51" s="39">
        <v>135014.01</v>
      </c>
      <c r="I51" s="39">
        <v>214489.92</v>
      </c>
    </row>
    <row r="52" spans="2:9" ht="30" customHeight="1" x14ac:dyDescent="0.25">
      <c r="B52" s="22"/>
      <c r="C52" s="20" t="s">
        <v>20</v>
      </c>
      <c r="D52" s="45">
        <v>9</v>
      </c>
      <c r="E52" s="45">
        <v>2283.5700000000002</v>
      </c>
      <c r="F52" s="45">
        <v>2280.5700000000002</v>
      </c>
      <c r="G52" s="39">
        <v>1972617.45</v>
      </c>
      <c r="H52" s="39">
        <v>1569781.27</v>
      </c>
      <c r="I52" s="39">
        <v>402836.18</v>
      </c>
    </row>
    <row r="53" spans="2:9" ht="30" customHeight="1" x14ac:dyDescent="0.25">
      <c r="B53" s="27">
        <v>5219</v>
      </c>
      <c r="C53" s="28" t="s">
        <v>64</v>
      </c>
      <c r="D53" s="30">
        <f>+D54+D55</f>
        <v>96</v>
      </c>
      <c r="E53" s="30">
        <f t="shared" ref="E53:I53" si="16">+E54+E55</f>
        <v>1190</v>
      </c>
      <c r="F53" s="30">
        <f t="shared" si="16"/>
        <v>1007</v>
      </c>
      <c r="G53" s="32">
        <f t="shared" si="16"/>
        <v>503637.82999999996</v>
      </c>
      <c r="H53" s="32">
        <f t="shared" si="16"/>
        <v>389268.77</v>
      </c>
      <c r="I53" s="32">
        <f t="shared" si="16"/>
        <v>114369.06</v>
      </c>
    </row>
    <row r="54" spans="2:9" ht="30" customHeight="1" x14ac:dyDescent="0.25">
      <c r="B54" s="29"/>
      <c r="C54" s="23" t="s">
        <v>19</v>
      </c>
      <c r="D54" s="47">
        <v>90</v>
      </c>
      <c r="E54" s="47">
        <v>454</v>
      </c>
      <c r="F54" s="47">
        <v>278</v>
      </c>
      <c r="G54" s="40">
        <v>71235.100000000006</v>
      </c>
      <c r="H54" s="40">
        <v>33880.31</v>
      </c>
      <c r="I54" s="40">
        <v>37354.79</v>
      </c>
    </row>
    <row r="55" spans="2:9" ht="30" customHeight="1" x14ac:dyDescent="0.25">
      <c r="B55" s="29"/>
      <c r="C55" s="23" t="s">
        <v>20</v>
      </c>
      <c r="D55" s="47">
        <v>6</v>
      </c>
      <c r="E55" s="47">
        <v>736</v>
      </c>
      <c r="F55" s="47">
        <v>729</v>
      </c>
      <c r="G55" s="40">
        <v>432402.73</v>
      </c>
      <c r="H55" s="40">
        <v>355388.46</v>
      </c>
      <c r="I55" s="40">
        <v>77014.27</v>
      </c>
    </row>
    <row r="56" spans="2:9" ht="30" customHeight="1" x14ac:dyDescent="0.25">
      <c r="B56" s="24">
        <v>5220</v>
      </c>
      <c r="C56" s="25" t="s">
        <v>65</v>
      </c>
      <c r="D56" s="46">
        <f>+D57</f>
        <v>130</v>
      </c>
      <c r="E56" s="46">
        <f t="shared" ref="E56:I56" si="17">+E57</f>
        <v>380.1</v>
      </c>
      <c r="F56" s="46">
        <f t="shared" si="17"/>
        <v>224.16</v>
      </c>
      <c r="G56" s="48">
        <f t="shared" si="17"/>
        <v>86572.79</v>
      </c>
      <c r="H56" s="48">
        <f t="shared" si="17"/>
        <v>41045.800000000003</v>
      </c>
      <c r="I56" s="48">
        <f t="shared" si="17"/>
        <v>45526.99</v>
      </c>
    </row>
    <row r="57" spans="2:9" ht="30" customHeight="1" x14ac:dyDescent="0.25">
      <c r="B57" s="22"/>
      <c r="C57" s="20" t="s">
        <v>19</v>
      </c>
      <c r="D57" s="45">
        <v>130</v>
      </c>
      <c r="E57" s="45">
        <v>380.1</v>
      </c>
      <c r="F57" s="45">
        <v>224.16</v>
      </c>
      <c r="G57" s="39">
        <v>86572.79</v>
      </c>
      <c r="H57" s="39">
        <v>41045.800000000003</v>
      </c>
      <c r="I57" s="39">
        <v>45526.99</v>
      </c>
    </row>
    <row r="58" spans="2:9" ht="30" customHeight="1" x14ac:dyDescent="0.25">
      <c r="B58" s="27">
        <v>5231</v>
      </c>
      <c r="C58" s="28" t="s">
        <v>66</v>
      </c>
      <c r="D58" s="30">
        <f>+D59+D60</f>
        <v>397</v>
      </c>
      <c r="E58" s="30">
        <f t="shared" ref="E58:I58" si="18">+E59+E60</f>
        <v>2723.5</v>
      </c>
      <c r="F58" s="30">
        <f t="shared" si="18"/>
        <v>2328.5</v>
      </c>
      <c r="G58" s="32">
        <f t="shared" si="18"/>
        <v>644754.17000000004</v>
      </c>
      <c r="H58" s="32">
        <f t="shared" si="18"/>
        <v>493388.60000000003</v>
      </c>
      <c r="I58" s="32">
        <f t="shared" si="18"/>
        <v>151365.57</v>
      </c>
    </row>
    <row r="59" spans="2:9" ht="30" customHeight="1" x14ac:dyDescent="0.25">
      <c r="B59" s="29"/>
      <c r="C59" s="23" t="s">
        <v>19</v>
      </c>
      <c r="D59" s="47">
        <v>393</v>
      </c>
      <c r="E59" s="47">
        <v>2448.5</v>
      </c>
      <c r="F59" s="47">
        <v>2056.5</v>
      </c>
      <c r="G59" s="40">
        <v>503241.09</v>
      </c>
      <c r="H59" s="40">
        <v>393215.28</v>
      </c>
      <c r="I59" s="40">
        <v>110025.81</v>
      </c>
    </row>
    <row r="60" spans="2:9" ht="30" customHeight="1" x14ac:dyDescent="0.25">
      <c r="B60" s="29"/>
      <c r="C60" s="23" t="s">
        <v>20</v>
      </c>
      <c r="D60" s="47">
        <v>4</v>
      </c>
      <c r="E60" s="47">
        <v>275</v>
      </c>
      <c r="F60" s="47">
        <v>272</v>
      </c>
      <c r="G60" s="40">
        <v>141513.07999999999</v>
      </c>
      <c r="H60" s="40">
        <v>100173.32</v>
      </c>
      <c r="I60" s="40">
        <v>41339.760000000002</v>
      </c>
    </row>
    <row r="61" spans="2:9" ht="30" customHeight="1" x14ac:dyDescent="0.25">
      <c r="B61" s="24">
        <v>5232</v>
      </c>
      <c r="C61" s="25" t="s">
        <v>67</v>
      </c>
      <c r="D61" s="46">
        <f>+D62+D63</f>
        <v>364</v>
      </c>
      <c r="E61" s="46">
        <f t="shared" ref="E61:I61" si="19">+E62+E63</f>
        <v>2154.31</v>
      </c>
      <c r="F61" s="46">
        <f t="shared" si="19"/>
        <v>1736.64</v>
      </c>
      <c r="G61" s="48">
        <f t="shared" si="19"/>
        <v>311068.88</v>
      </c>
      <c r="H61" s="48">
        <f t="shared" si="19"/>
        <v>197336.41</v>
      </c>
      <c r="I61" s="48">
        <f t="shared" si="19"/>
        <v>113732.46</v>
      </c>
    </row>
    <row r="62" spans="2:9" ht="30" customHeight="1" x14ac:dyDescent="0.25">
      <c r="B62" s="22"/>
      <c r="C62" s="20" t="s">
        <v>19</v>
      </c>
      <c r="D62" s="45">
        <v>359</v>
      </c>
      <c r="E62" s="45">
        <v>1744.56</v>
      </c>
      <c r="F62" s="45">
        <v>1326.89</v>
      </c>
      <c r="G62" s="39">
        <v>202412.03</v>
      </c>
      <c r="H62" s="39">
        <v>108966</v>
      </c>
      <c r="I62" s="39">
        <v>93446.02</v>
      </c>
    </row>
    <row r="63" spans="2:9" ht="30" customHeight="1" x14ac:dyDescent="0.25">
      <c r="B63" s="22"/>
      <c r="C63" s="20" t="s">
        <v>20</v>
      </c>
      <c r="D63" s="45">
        <v>5</v>
      </c>
      <c r="E63" s="45">
        <v>409.75</v>
      </c>
      <c r="F63" s="45">
        <v>409.75</v>
      </c>
      <c r="G63" s="39">
        <v>108656.85</v>
      </c>
      <c r="H63" s="39">
        <v>88370.41</v>
      </c>
      <c r="I63" s="39">
        <v>20286.439999999999</v>
      </c>
    </row>
    <row r="64" spans="2:9" ht="30" customHeight="1" x14ac:dyDescent="0.25">
      <c r="B64" s="27">
        <v>5233</v>
      </c>
      <c r="C64" s="28" t="s">
        <v>68</v>
      </c>
      <c r="D64" s="30">
        <f>+D65+D66</f>
        <v>190</v>
      </c>
      <c r="E64" s="30">
        <f t="shared" ref="E64:I64" si="20">+E65+E66</f>
        <v>2644.62</v>
      </c>
      <c r="F64" s="30">
        <f t="shared" si="20"/>
        <v>2377.92</v>
      </c>
      <c r="G64" s="32">
        <f t="shared" si="20"/>
        <v>1088483.73</v>
      </c>
      <c r="H64" s="32">
        <f t="shared" si="20"/>
        <v>665541.39</v>
      </c>
      <c r="I64" s="32">
        <f t="shared" si="20"/>
        <v>422942.33999999997</v>
      </c>
    </row>
    <row r="65" spans="2:9" ht="30" customHeight="1" x14ac:dyDescent="0.25">
      <c r="B65" s="29"/>
      <c r="C65" s="23" t="s">
        <v>19</v>
      </c>
      <c r="D65" s="47">
        <v>183</v>
      </c>
      <c r="E65" s="47">
        <v>969.62</v>
      </c>
      <c r="F65" s="47">
        <v>706.92</v>
      </c>
      <c r="G65" s="40">
        <v>218906.6</v>
      </c>
      <c r="H65" s="40">
        <v>145711.19</v>
      </c>
      <c r="I65" s="40">
        <v>73195.41</v>
      </c>
    </row>
    <row r="66" spans="2:9" ht="30" customHeight="1" x14ac:dyDescent="0.25">
      <c r="B66" s="29"/>
      <c r="C66" s="23" t="s">
        <v>20</v>
      </c>
      <c r="D66" s="47">
        <v>7</v>
      </c>
      <c r="E66" s="47">
        <v>1675</v>
      </c>
      <c r="F66" s="47">
        <v>1671</v>
      </c>
      <c r="G66" s="40">
        <v>869577.13</v>
      </c>
      <c r="H66" s="40">
        <v>519830.2</v>
      </c>
      <c r="I66" s="40">
        <v>349746.93</v>
      </c>
    </row>
    <row r="67" spans="2:9" ht="30" customHeight="1" x14ac:dyDescent="0.25">
      <c r="B67" s="24">
        <v>5234</v>
      </c>
      <c r="C67" s="25" t="s">
        <v>69</v>
      </c>
      <c r="D67" s="46">
        <f>+D68+D69</f>
        <v>454</v>
      </c>
      <c r="E67" s="46">
        <f t="shared" ref="E67:I67" si="21">+E68+E69</f>
        <v>5157.91</v>
      </c>
      <c r="F67" s="46">
        <f t="shared" si="21"/>
        <v>4471.87</v>
      </c>
      <c r="G67" s="48">
        <f t="shared" si="21"/>
        <v>1449581.58</v>
      </c>
      <c r="H67" s="48">
        <f t="shared" si="21"/>
        <v>814840</v>
      </c>
      <c r="I67" s="48">
        <f t="shared" si="21"/>
        <v>634741.57999999996</v>
      </c>
    </row>
    <row r="68" spans="2:9" ht="30" customHeight="1" x14ac:dyDescent="0.25">
      <c r="B68" s="22"/>
      <c r="C68" s="20" t="s">
        <v>19</v>
      </c>
      <c r="D68" s="45">
        <v>442</v>
      </c>
      <c r="E68" s="45">
        <v>2806.91</v>
      </c>
      <c r="F68" s="45">
        <v>2126.87</v>
      </c>
      <c r="G68" s="39">
        <v>591696.46</v>
      </c>
      <c r="H68" s="39">
        <v>293149.03999999998</v>
      </c>
      <c r="I68" s="39">
        <v>298547.42</v>
      </c>
    </row>
    <row r="69" spans="2:9" ht="30" customHeight="1" x14ac:dyDescent="0.25">
      <c r="B69" s="22"/>
      <c r="C69" s="20" t="s">
        <v>20</v>
      </c>
      <c r="D69" s="45">
        <v>12</v>
      </c>
      <c r="E69" s="45">
        <v>2351</v>
      </c>
      <c r="F69" s="45">
        <v>2345</v>
      </c>
      <c r="G69" s="39">
        <v>857885.12</v>
      </c>
      <c r="H69" s="39">
        <v>521690.96</v>
      </c>
      <c r="I69" s="39">
        <v>336194.16</v>
      </c>
    </row>
    <row r="70" spans="2:9" ht="30" customHeight="1" x14ac:dyDescent="0.25">
      <c r="B70" s="27">
        <v>5239</v>
      </c>
      <c r="C70" s="28" t="s">
        <v>70</v>
      </c>
      <c r="D70" s="30">
        <f>+D71+D72</f>
        <v>447.97</v>
      </c>
      <c r="E70" s="30">
        <f t="shared" ref="E70:I70" si="22">+E71+E72</f>
        <v>3790.53</v>
      </c>
      <c r="F70" s="30">
        <f t="shared" si="22"/>
        <v>2647.97</v>
      </c>
      <c r="G70" s="32">
        <f t="shared" si="22"/>
        <v>1188524.1600000001</v>
      </c>
      <c r="H70" s="32">
        <f t="shared" si="22"/>
        <v>746440.96</v>
      </c>
      <c r="I70" s="32">
        <f t="shared" si="22"/>
        <v>442083.19999999995</v>
      </c>
    </row>
    <row r="71" spans="2:9" ht="30" customHeight="1" x14ac:dyDescent="0.25">
      <c r="B71" s="29"/>
      <c r="C71" s="23" t="s">
        <v>19</v>
      </c>
      <c r="D71" s="47">
        <v>437.97</v>
      </c>
      <c r="E71" s="47">
        <v>3207.53</v>
      </c>
      <c r="F71" s="47">
        <v>2068.9699999999998</v>
      </c>
      <c r="G71" s="40">
        <v>891269.8</v>
      </c>
      <c r="H71" s="40">
        <v>524397.75</v>
      </c>
      <c r="I71" s="40">
        <v>366872.05</v>
      </c>
    </row>
    <row r="72" spans="2:9" ht="30" customHeight="1" x14ac:dyDescent="0.25">
      <c r="B72" s="29"/>
      <c r="C72" s="23" t="s">
        <v>20</v>
      </c>
      <c r="D72" s="47">
        <v>10</v>
      </c>
      <c r="E72" s="47">
        <v>583</v>
      </c>
      <c r="F72" s="47">
        <v>579</v>
      </c>
      <c r="G72" s="40">
        <v>297254.36</v>
      </c>
      <c r="H72" s="40">
        <v>222043.21</v>
      </c>
      <c r="I72" s="40">
        <v>75211.149999999994</v>
      </c>
    </row>
    <row r="73" spans="2:9" ht="30" customHeight="1" x14ac:dyDescent="0.25">
      <c r="B73" s="24">
        <v>5240</v>
      </c>
      <c r="C73" s="25" t="s">
        <v>71</v>
      </c>
      <c r="D73" s="46">
        <f>+D74</f>
        <v>26</v>
      </c>
      <c r="E73" s="46">
        <f t="shared" ref="E73:I73" si="23">+E74</f>
        <v>96.67</v>
      </c>
      <c r="F73" s="46">
        <f t="shared" si="23"/>
        <v>46.67</v>
      </c>
      <c r="G73" s="48">
        <f t="shared" si="23"/>
        <v>9780.5499999999993</v>
      </c>
      <c r="H73" s="48">
        <f t="shared" si="23"/>
        <v>6771.27</v>
      </c>
      <c r="I73" s="48">
        <f t="shared" si="23"/>
        <v>3009.29</v>
      </c>
    </row>
    <row r="74" spans="2:9" ht="30" customHeight="1" x14ac:dyDescent="0.25">
      <c r="B74" s="22"/>
      <c r="C74" s="20" t="s">
        <v>19</v>
      </c>
      <c r="D74" s="45">
        <v>26</v>
      </c>
      <c r="E74" s="45">
        <v>96.67</v>
      </c>
      <c r="F74" s="45">
        <v>46.67</v>
      </c>
      <c r="G74" s="39">
        <v>9780.5499999999993</v>
      </c>
      <c r="H74" s="39">
        <v>6771.27</v>
      </c>
      <c r="I74" s="39">
        <v>3009.29</v>
      </c>
    </row>
    <row r="75" spans="2:9" ht="30" customHeight="1" x14ac:dyDescent="0.25">
      <c r="B75" s="27">
        <v>5260</v>
      </c>
      <c r="C75" s="28" t="s">
        <v>72</v>
      </c>
      <c r="D75" s="30">
        <f>+D76</f>
        <v>56</v>
      </c>
      <c r="E75" s="30">
        <f t="shared" ref="E75:I75" si="24">+E76</f>
        <v>218.5</v>
      </c>
      <c r="F75" s="30">
        <f t="shared" si="24"/>
        <v>142</v>
      </c>
      <c r="G75" s="32">
        <f t="shared" si="24"/>
        <v>45466.69</v>
      </c>
      <c r="H75" s="32">
        <f t="shared" si="24"/>
        <v>21436.68</v>
      </c>
      <c r="I75" s="32">
        <f t="shared" si="24"/>
        <v>24030.02</v>
      </c>
    </row>
    <row r="76" spans="2:9" ht="30" customHeight="1" thickBot="1" x14ac:dyDescent="0.3">
      <c r="B76" s="33"/>
      <c r="C76" s="21" t="s">
        <v>19</v>
      </c>
      <c r="D76" s="34">
        <v>56</v>
      </c>
      <c r="E76" s="34">
        <v>218.5</v>
      </c>
      <c r="F76" s="34">
        <v>142</v>
      </c>
      <c r="G76" s="31">
        <v>45466.69</v>
      </c>
      <c r="H76" s="31">
        <v>21436.68</v>
      </c>
      <c r="I76" s="31">
        <v>24030.02</v>
      </c>
    </row>
    <row r="77" spans="2:9" ht="21.75" customHeight="1" x14ac:dyDescent="0.25">
      <c r="B77" s="52" t="s">
        <v>82</v>
      </c>
      <c r="E77" s="42"/>
      <c r="F77" s="42"/>
      <c r="G77" s="42"/>
      <c r="H77" s="42"/>
      <c r="I77" s="42"/>
    </row>
    <row r="78" spans="2:9" ht="30" customHeight="1" x14ac:dyDescent="0.25"/>
    <row r="79" spans="2:9" ht="30" customHeight="1" x14ac:dyDescent="0.25"/>
  </sheetData>
  <mergeCells count="10">
    <mergeCell ref="B3:G3"/>
    <mergeCell ref="G8:G9"/>
    <mergeCell ref="H8:H9"/>
    <mergeCell ref="I8:I9"/>
    <mergeCell ref="G10:I10"/>
    <mergeCell ref="B8:B10"/>
    <mergeCell ref="C8:C10"/>
    <mergeCell ref="E8:E10"/>
    <mergeCell ref="F8:F10"/>
    <mergeCell ref="D8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topLeftCell="A4" zoomScale="80" zoomScaleNormal="80" workbookViewId="0">
      <selection activeCell="E17" sqref="E17"/>
    </sheetView>
  </sheetViews>
  <sheetFormatPr baseColWidth="10" defaultColWidth="9.140625" defaultRowHeight="12.75" x14ac:dyDescent="0.2"/>
  <cols>
    <col min="1" max="1" width="3.5703125" style="6" customWidth="1"/>
    <col min="2" max="2" width="12.7109375" style="13" customWidth="1"/>
    <col min="3" max="3" width="74.7109375" style="13" customWidth="1"/>
    <col min="4" max="4" width="18.85546875" style="6" customWidth="1"/>
    <col min="5" max="9" width="16.7109375" style="6" customWidth="1"/>
    <col min="10" max="214" width="9.140625" style="6"/>
    <col min="215" max="215" width="3.5703125" style="6" customWidth="1"/>
    <col min="216" max="216" width="12.42578125" style="6" customWidth="1"/>
    <col min="217" max="217" width="62.42578125" style="6" customWidth="1"/>
    <col min="218" max="218" width="15.28515625" style="6" customWidth="1"/>
    <col min="219" max="219" width="16.140625" style="6" customWidth="1"/>
    <col min="220" max="220" width="14.28515625" style="6" bestFit="1" customWidth="1"/>
    <col min="221" max="221" width="13.28515625" style="6" customWidth="1"/>
    <col min="222" max="222" width="16.7109375" style="6" customWidth="1"/>
    <col min="223" max="223" width="15.140625" style="6" customWidth="1"/>
    <col min="224" max="470" width="9.140625" style="6"/>
    <col min="471" max="471" width="3.5703125" style="6" customWidth="1"/>
    <col min="472" max="472" width="12.42578125" style="6" customWidth="1"/>
    <col min="473" max="473" width="62.42578125" style="6" customWidth="1"/>
    <col min="474" max="474" width="15.28515625" style="6" customWidth="1"/>
    <col min="475" max="475" width="16.140625" style="6" customWidth="1"/>
    <col min="476" max="476" width="14.28515625" style="6" bestFit="1" customWidth="1"/>
    <col min="477" max="477" width="13.28515625" style="6" customWidth="1"/>
    <col min="478" max="478" width="16.7109375" style="6" customWidth="1"/>
    <col min="479" max="479" width="15.140625" style="6" customWidth="1"/>
    <col min="480" max="726" width="9.140625" style="6"/>
    <col min="727" max="727" width="3.5703125" style="6" customWidth="1"/>
    <col min="728" max="728" width="12.42578125" style="6" customWidth="1"/>
    <col min="729" max="729" width="62.42578125" style="6" customWidth="1"/>
    <col min="730" max="730" width="15.28515625" style="6" customWidth="1"/>
    <col min="731" max="731" width="16.140625" style="6" customWidth="1"/>
    <col min="732" max="732" width="14.28515625" style="6" bestFit="1" customWidth="1"/>
    <col min="733" max="733" width="13.28515625" style="6" customWidth="1"/>
    <col min="734" max="734" width="16.7109375" style="6" customWidth="1"/>
    <col min="735" max="735" width="15.140625" style="6" customWidth="1"/>
    <col min="736" max="982" width="9.140625" style="6"/>
    <col min="983" max="983" width="3.5703125" style="6" customWidth="1"/>
    <col min="984" max="984" width="12.42578125" style="6" customWidth="1"/>
    <col min="985" max="985" width="62.42578125" style="6" customWidth="1"/>
    <col min="986" max="986" width="15.28515625" style="6" customWidth="1"/>
    <col min="987" max="987" width="16.140625" style="6" customWidth="1"/>
    <col min="988" max="988" width="14.28515625" style="6" bestFit="1" customWidth="1"/>
    <col min="989" max="989" width="13.28515625" style="6" customWidth="1"/>
    <col min="990" max="990" width="16.7109375" style="6" customWidth="1"/>
    <col min="991" max="991" width="15.140625" style="6" customWidth="1"/>
    <col min="992" max="1238" width="9.140625" style="6"/>
    <col min="1239" max="1239" width="3.5703125" style="6" customWidth="1"/>
    <col min="1240" max="1240" width="12.42578125" style="6" customWidth="1"/>
    <col min="1241" max="1241" width="62.42578125" style="6" customWidth="1"/>
    <col min="1242" max="1242" width="15.28515625" style="6" customWidth="1"/>
    <col min="1243" max="1243" width="16.140625" style="6" customWidth="1"/>
    <col min="1244" max="1244" width="14.28515625" style="6" bestFit="1" customWidth="1"/>
    <col min="1245" max="1245" width="13.28515625" style="6" customWidth="1"/>
    <col min="1246" max="1246" width="16.7109375" style="6" customWidth="1"/>
    <col min="1247" max="1247" width="15.140625" style="6" customWidth="1"/>
    <col min="1248" max="1494" width="9.140625" style="6"/>
    <col min="1495" max="1495" width="3.5703125" style="6" customWidth="1"/>
    <col min="1496" max="1496" width="12.42578125" style="6" customWidth="1"/>
    <col min="1497" max="1497" width="62.42578125" style="6" customWidth="1"/>
    <col min="1498" max="1498" width="15.28515625" style="6" customWidth="1"/>
    <col min="1499" max="1499" width="16.140625" style="6" customWidth="1"/>
    <col min="1500" max="1500" width="14.28515625" style="6" bestFit="1" customWidth="1"/>
    <col min="1501" max="1501" width="13.28515625" style="6" customWidth="1"/>
    <col min="1502" max="1502" width="16.7109375" style="6" customWidth="1"/>
    <col min="1503" max="1503" width="15.140625" style="6" customWidth="1"/>
    <col min="1504" max="1750" width="9.140625" style="6"/>
    <col min="1751" max="1751" width="3.5703125" style="6" customWidth="1"/>
    <col min="1752" max="1752" width="12.42578125" style="6" customWidth="1"/>
    <col min="1753" max="1753" width="62.42578125" style="6" customWidth="1"/>
    <col min="1754" max="1754" width="15.28515625" style="6" customWidth="1"/>
    <col min="1755" max="1755" width="16.140625" style="6" customWidth="1"/>
    <col min="1756" max="1756" width="14.28515625" style="6" bestFit="1" customWidth="1"/>
    <col min="1757" max="1757" width="13.28515625" style="6" customWidth="1"/>
    <col min="1758" max="1758" width="16.7109375" style="6" customWidth="1"/>
    <col min="1759" max="1759" width="15.140625" style="6" customWidth="1"/>
    <col min="1760" max="2006" width="9.140625" style="6"/>
    <col min="2007" max="2007" width="3.5703125" style="6" customWidth="1"/>
    <col min="2008" max="2008" width="12.42578125" style="6" customWidth="1"/>
    <col min="2009" max="2009" width="62.42578125" style="6" customWidth="1"/>
    <col min="2010" max="2010" width="15.28515625" style="6" customWidth="1"/>
    <col min="2011" max="2011" width="16.140625" style="6" customWidth="1"/>
    <col min="2012" max="2012" width="14.28515625" style="6" bestFit="1" customWidth="1"/>
    <col min="2013" max="2013" width="13.28515625" style="6" customWidth="1"/>
    <col min="2014" max="2014" width="16.7109375" style="6" customWidth="1"/>
    <col min="2015" max="2015" width="15.140625" style="6" customWidth="1"/>
    <col min="2016" max="2262" width="9.140625" style="6"/>
    <col min="2263" max="2263" width="3.5703125" style="6" customWidth="1"/>
    <col min="2264" max="2264" width="12.42578125" style="6" customWidth="1"/>
    <col min="2265" max="2265" width="62.42578125" style="6" customWidth="1"/>
    <col min="2266" max="2266" width="15.28515625" style="6" customWidth="1"/>
    <col min="2267" max="2267" width="16.140625" style="6" customWidth="1"/>
    <col min="2268" max="2268" width="14.28515625" style="6" bestFit="1" customWidth="1"/>
    <col min="2269" max="2269" width="13.28515625" style="6" customWidth="1"/>
    <col min="2270" max="2270" width="16.7109375" style="6" customWidth="1"/>
    <col min="2271" max="2271" width="15.140625" style="6" customWidth="1"/>
    <col min="2272" max="2518" width="9.140625" style="6"/>
    <col min="2519" max="2519" width="3.5703125" style="6" customWidth="1"/>
    <col min="2520" max="2520" width="12.42578125" style="6" customWidth="1"/>
    <col min="2521" max="2521" width="62.42578125" style="6" customWidth="1"/>
    <col min="2522" max="2522" width="15.28515625" style="6" customWidth="1"/>
    <col min="2523" max="2523" width="16.140625" style="6" customWidth="1"/>
    <col min="2524" max="2524" width="14.28515625" style="6" bestFit="1" customWidth="1"/>
    <col min="2525" max="2525" width="13.28515625" style="6" customWidth="1"/>
    <col min="2526" max="2526" width="16.7109375" style="6" customWidth="1"/>
    <col min="2527" max="2527" width="15.140625" style="6" customWidth="1"/>
    <col min="2528" max="2774" width="9.140625" style="6"/>
    <col min="2775" max="2775" width="3.5703125" style="6" customWidth="1"/>
    <col min="2776" max="2776" width="12.42578125" style="6" customWidth="1"/>
    <col min="2777" max="2777" width="62.42578125" style="6" customWidth="1"/>
    <col min="2778" max="2778" width="15.28515625" style="6" customWidth="1"/>
    <col min="2779" max="2779" width="16.140625" style="6" customWidth="1"/>
    <col min="2780" max="2780" width="14.28515625" style="6" bestFit="1" customWidth="1"/>
    <col min="2781" max="2781" width="13.28515625" style="6" customWidth="1"/>
    <col min="2782" max="2782" width="16.7109375" style="6" customWidth="1"/>
    <col min="2783" max="2783" width="15.140625" style="6" customWidth="1"/>
    <col min="2784" max="3030" width="9.140625" style="6"/>
    <col min="3031" max="3031" width="3.5703125" style="6" customWidth="1"/>
    <col min="3032" max="3032" width="12.42578125" style="6" customWidth="1"/>
    <col min="3033" max="3033" width="62.42578125" style="6" customWidth="1"/>
    <col min="3034" max="3034" width="15.28515625" style="6" customWidth="1"/>
    <col min="3035" max="3035" width="16.140625" style="6" customWidth="1"/>
    <col min="3036" max="3036" width="14.28515625" style="6" bestFit="1" customWidth="1"/>
    <col min="3037" max="3037" width="13.28515625" style="6" customWidth="1"/>
    <col min="3038" max="3038" width="16.7109375" style="6" customWidth="1"/>
    <col min="3039" max="3039" width="15.140625" style="6" customWidth="1"/>
    <col min="3040" max="3286" width="9.140625" style="6"/>
    <col min="3287" max="3287" width="3.5703125" style="6" customWidth="1"/>
    <col min="3288" max="3288" width="12.42578125" style="6" customWidth="1"/>
    <col min="3289" max="3289" width="62.42578125" style="6" customWidth="1"/>
    <col min="3290" max="3290" width="15.28515625" style="6" customWidth="1"/>
    <col min="3291" max="3291" width="16.140625" style="6" customWidth="1"/>
    <col min="3292" max="3292" width="14.28515625" style="6" bestFit="1" customWidth="1"/>
    <col min="3293" max="3293" width="13.28515625" style="6" customWidth="1"/>
    <col min="3294" max="3294" width="16.7109375" style="6" customWidth="1"/>
    <col min="3295" max="3295" width="15.140625" style="6" customWidth="1"/>
    <col min="3296" max="3542" width="9.140625" style="6"/>
    <col min="3543" max="3543" width="3.5703125" style="6" customWidth="1"/>
    <col min="3544" max="3544" width="12.42578125" style="6" customWidth="1"/>
    <col min="3545" max="3545" width="62.42578125" style="6" customWidth="1"/>
    <col min="3546" max="3546" width="15.28515625" style="6" customWidth="1"/>
    <col min="3547" max="3547" width="16.140625" style="6" customWidth="1"/>
    <col min="3548" max="3548" width="14.28515625" style="6" bestFit="1" customWidth="1"/>
    <col min="3549" max="3549" width="13.28515625" style="6" customWidth="1"/>
    <col min="3550" max="3550" width="16.7109375" style="6" customWidth="1"/>
    <col min="3551" max="3551" width="15.140625" style="6" customWidth="1"/>
    <col min="3552" max="3798" width="9.140625" style="6"/>
    <col min="3799" max="3799" width="3.5703125" style="6" customWidth="1"/>
    <col min="3800" max="3800" width="12.42578125" style="6" customWidth="1"/>
    <col min="3801" max="3801" width="62.42578125" style="6" customWidth="1"/>
    <col min="3802" max="3802" width="15.28515625" style="6" customWidth="1"/>
    <col min="3803" max="3803" width="16.140625" style="6" customWidth="1"/>
    <col min="3804" max="3804" width="14.28515625" style="6" bestFit="1" customWidth="1"/>
    <col min="3805" max="3805" width="13.28515625" style="6" customWidth="1"/>
    <col min="3806" max="3806" width="16.7109375" style="6" customWidth="1"/>
    <col min="3807" max="3807" width="15.140625" style="6" customWidth="1"/>
    <col min="3808" max="4054" width="9.140625" style="6"/>
    <col min="4055" max="4055" width="3.5703125" style="6" customWidth="1"/>
    <col min="4056" max="4056" width="12.42578125" style="6" customWidth="1"/>
    <col min="4057" max="4057" width="62.42578125" style="6" customWidth="1"/>
    <col min="4058" max="4058" width="15.28515625" style="6" customWidth="1"/>
    <col min="4059" max="4059" width="16.140625" style="6" customWidth="1"/>
    <col min="4060" max="4060" width="14.28515625" style="6" bestFit="1" customWidth="1"/>
    <col min="4061" max="4061" width="13.28515625" style="6" customWidth="1"/>
    <col min="4062" max="4062" width="16.7109375" style="6" customWidth="1"/>
    <col min="4063" max="4063" width="15.140625" style="6" customWidth="1"/>
    <col min="4064" max="4310" width="9.140625" style="6"/>
    <col min="4311" max="4311" width="3.5703125" style="6" customWidth="1"/>
    <col min="4312" max="4312" width="12.42578125" style="6" customWidth="1"/>
    <col min="4313" max="4313" width="62.42578125" style="6" customWidth="1"/>
    <col min="4314" max="4314" width="15.28515625" style="6" customWidth="1"/>
    <col min="4315" max="4315" width="16.140625" style="6" customWidth="1"/>
    <col min="4316" max="4316" width="14.28515625" style="6" bestFit="1" customWidth="1"/>
    <col min="4317" max="4317" width="13.28515625" style="6" customWidth="1"/>
    <col min="4318" max="4318" width="16.7109375" style="6" customWidth="1"/>
    <col min="4319" max="4319" width="15.140625" style="6" customWidth="1"/>
    <col min="4320" max="4566" width="9.140625" style="6"/>
    <col min="4567" max="4567" width="3.5703125" style="6" customWidth="1"/>
    <col min="4568" max="4568" width="12.42578125" style="6" customWidth="1"/>
    <col min="4569" max="4569" width="62.42578125" style="6" customWidth="1"/>
    <col min="4570" max="4570" width="15.28515625" style="6" customWidth="1"/>
    <col min="4571" max="4571" width="16.140625" style="6" customWidth="1"/>
    <col min="4572" max="4572" width="14.28515625" style="6" bestFit="1" customWidth="1"/>
    <col min="4573" max="4573" width="13.28515625" style="6" customWidth="1"/>
    <col min="4574" max="4574" width="16.7109375" style="6" customWidth="1"/>
    <col min="4575" max="4575" width="15.140625" style="6" customWidth="1"/>
    <col min="4576" max="4822" width="9.140625" style="6"/>
    <col min="4823" max="4823" width="3.5703125" style="6" customWidth="1"/>
    <col min="4824" max="4824" width="12.42578125" style="6" customWidth="1"/>
    <col min="4825" max="4825" width="62.42578125" style="6" customWidth="1"/>
    <col min="4826" max="4826" width="15.28515625" style="6" customWidth="1"/>
    <col min="4827" max="4827" width="16.140625" style="6" customWidth="1"/>
    <col min="4828" max="4828" width="14.28515625" style="6" bestFit="1" customWidth="1"/>
    <col min="4829" max="4829" width="13.28515625" style="6" customWidth="1"/>
    <col min="4830" max="4830" width="16.7109375" style="6" customWidth="1"/>
    <col min="4831" max="4831" width="15.140625" style="6" customWidth="1"/>
    <col min="4832" max="5078" width="9.140625" style="6"/>
    <col min="5079" max="5079" width="3.5703125" style="6" customWidth="1"/>
    <col min="5080" max="5080" width="12.42578125" style="6" customWidth="1"/>
    <col min="5081" max="5081" width="62.42578125" style="6" customWidth="1"/>
    <col min="5082" max="5082" width="15.28515625" style="6" customWidth="1"/>
    <col min="5083" max="5083" width="16.140625" style="6" customWidth="1"/>
    <col min="5084" max="5084" width="14.28515625" style="6" bestFit="1" customWidth="1"/>
    <col min="5085" max="5085" width="13.28515625" style="6" customWidth="1"/>
    <col min="5086" max="5086" width="16.7109375" style="6" customWidth="1"/>
    <col min="5087" max="5087" width="15.140625" style="6" customWidth="1"/>
    <col min="5088" max="5334" width="9.140625" style="6"/>
    <col min="5335" max="5335" width="3.5703125" style="6" customWidth="1"/>
    <col min="5336" max="5336" width="12.42578125" style="6" customWidth="1"/>
    <col min="5337" max="5337" width="62.42578125" style="6" customWidth="1"/>
    <col min="5338" max="5338" width="15.28515625" style="6" customWidth="1"/>
    <col min="5339" max="5339" width="16.140625" style="6" customWidth="1"/>
    <col min="5340" max="5340" width="14.28515625" style="6" bestFit="1" customWidth="1"/>
    <col min="5341" max="5341" width="13.28515625" style="6" customWidth="1"/>
    <col min="5342" max="5342" width="16.7109375" style="6" customWidth="1"/>
    <col min="5343" max="5343" width="15.140625" style="6" customWidth="1"/>
    <col min="5344" max="5590" width="9.140625" style="6"/>
    <col min="5591" max="5591" width="3.5703125" style="6" customWidth="1"/>
    <col min="5592" max="5592" width="12.42578125" style="6" customWidth="1"/>
    <col min="5593" max="5593" width="62.42578125" style="6" customWidth="1"/>
    <col min="5594" max="5594" width="15.28515625" style="6" customWidth="1"/>
    <col min="5595" max="5595" width="16.140625" style="6" customWidth="1"/>
    <col min="5596" max="5596" width="14.28515625" style="6" bestFit="1" customWidth="1"/>
    <col min="5597" max="5597" width="13.28515625" style="6" customWidth="1"/>
    <col min="5598" max="5598" width="16.7109375" style="6" customWidth="1"/>
    <col min="5599" max="5599" width="15.140625" style="6" customWidth="1"/>
    <col min="5600" max="5846" width="9.140625" style="6"/>
    <col min="5847" max="5847" width="3.5703125" style="6" customWidth="1"/>
    <col min="5848" max="5848" width="12.42578125" style="6" customWidth="1"/>
    <col min="5849" max="5849" width="62.42578125" style="6" customWidth="1"/>
    <col min="5850" max="5850" width="15.28515625" style="6" customWidth="1"/>
    <col min="5851" max="5851" width="16.140625" style="6" customWidth="1"/>
    <col min="5852" max="5852" width="14.28515625" style="6" bestFit="1" customWidth="1"/>
    <col min="5853" max="5853" width="13.28515625" style="6" customWidth="1"/>
    <col min="5854" max="5854" width="16.7109375" style="6" customWidth="1"/>
    <col min="5855" max="5855" width="15.140625" style="6" customWidth="1"/>
    <col min="5856" max="6102" width="9.140625" style="6"/>
    <col min="6103" max="6103" width="3.5703125" style="6" customWidth="1"/>
    <col min="6104" max="6104" width="12.42578125" style="6" customWidth="1"/>
    <col min="6105" max="6105" width="62.42578125" style="6" customWidth="1"/>
    <col min="6106" max="6106" width="15.28515625" style="6" customWidth="1"/>
    <col min="6107" max="6107" width="16.140625" style="6" customWidth="1"/>
    <col min="6108" max="6108" width="14.28515625" style="6" bestFit="1" customWidth="1"/>
    <col min="6109" max="6109" width="13.28515625" style="6" customWidth="1"/>
    <col min="6110" max="6110" width="16.7109375" style="6" customWidth="1"/>
    <col min="6111" max="6111" width="15.140625" style="6" customWidth="1"/>
    <col min="6112" max="6358" width="9.140625" style="6"/>
    <col min="6359" max="6359" width="3.5703125" style="6" customWidth="1"/>
    <col min="6360" max="6360" width="12.42578125" style="6" customWidth="1"/>
    <col min="6361" max="6361" width="62.42578125" style="6" customWidth="1"/>
    <col min="6362" max="6362" width="15.28515625" style="6" customWidth="1"/>
    <col min="6363" max="6363" width="16.140625" style="6" customWidth="1"/>
    <col min="6364" max="6364" width="14.28515625" style="6" bestFit="1" customWidth="1"/>
    <col min="6365" max="6365" width="13.28515625" style="6" customWidth="1"/>
    <col min="6366" max="6366" width="16.7109375" style="6" customWidth="1"/>
    <col min="6367" max="6367" width="15.140625" style="6" customWidth="1"/>
    <col min="6368" max="6614" width="9.140625" style="6"/>
    <col min="6615" max="6615" width="3.5703125" style="6" customWidth="1"/>
    <col min="6616" max="6616" width="12.42578125" style="6" customWidth="1"/>
    <col min="6617" max="6617" width="62.42578125" style="6" customWidth="1"/>
    <col min="6618" max="6618" width="15.28515625" style="6" customWidth="1"/>
    <col min="6619" max="6619" width="16.140625" style="6" customWidth="1"/>
    <col min="6620" max="6620" width="14.28515625" style="6" bestFit="1" customWidth="1"/>
    <col min="6621" max="6621" width="13.28515625" style="6" customWidth="1"/>
    <col min="6622" max="6622" width="16.7109375" style="6" customWidth="1"/>
    <col min="6623" max="6623" width="15.140625" style="6" customWidth="1"/>
    <col min="6624" max="6870" width="9.140625" style="6"/>
    <col min="6871" max="6871" width="3.5703125" style="6" customWidth="1"/>
    <col min="6872" max="6872" width="12.42578125" style="6" customWidth="1"/>
    <col min="6873" max="6873" width="62.42578125" style="6" customWidth="1"/>
    <col min="6874" max="6874" width="15.28515625" style="6" customWidth="1"/>
    <col min="6875" max="6875" width="16.140625" style="6" customWidth="1"/>
    <col min="6876" max="6876" width="14.28515625" style="6" bestFit="1" customWidth="1"/>
    <col min="6877" max="6877" width="13.28515625" style="6" customWidth="1"/>
    <col min="6878" max="6878" width="16.7109375" style="6" customWidth="1"/>
    <col min="6879" max="6879" width="15.140625" style="6" customWidth="1"/>
    <col min="6880" max="7126" width="9.140625" style="6"/>
    <col min="7127" max="7127" width="3.5703125" style="6" customWidth="1"/>
    <col min="7128" max="7128" width="12.42578125" style="6" customWidth="1"/>
    <col min="7129" max="7129" width="62.42578125" style="6" customWidth="1"/>
    <col min="7130" max="7130" width="15.28515625" style="6" customWidth="1"/>
    <col min="7131" max="7131" width="16.140625" style="6" customWidth="1"/>
    <col min="7132" max="7132" width="14.28515625" style="6" bestFit="1" customWidth="1"/>
    <col min="7133" max="7133" width="13.28515625" style="6" customWidth="1"/>
    <col min="7134" max="7134" width="16.7109375" style="6" customWidth="1"/>
    <col min="7135" max="7135" width="15.140625" style="6" customWidth="1"/>
    <col min="7136" max="7382" width="9.140625" style="6"/>
    <col min="7383" max="7383" width="3.5703125" style="6" customWidth="1"/>
    <col min="7384" max="7384" width="12.42578125" style="6" customWidth="1"/>
    <col min="7385" max="7385" width="62.42578125" style="6" customWidth="1"/>
    <col min="7386" max="7386" width="15.28515625" style="6" customWidth="1"/>
    <col min="7387" max="7387" width="16.140625" style="6" customWidth="1"/>
    <col min="7388" max="7388" width="14.28515625" style="6" bestFit="1" customWidth="1"/>
    <col min="7389" max="7389" width="13.28515625" style="6" customWidth="1"/>
    <col min="7390" max="7390" width="16.7109375" style="6" customWidth="1"/>
    <col min="7391" max="7391" width="15.140625" style="6" customWidth="1"/>
    <col min="7392" max="7638" width="9.140625" style="6"/>
    <col min="7639" max="7639" width="3.5703125" style="6" customWidth="1"/>
    <col min="7640" max="7640" width="12.42578125" style="6" customWidth="1"/>
    <col min="7641" max="7641" width="62.42578125" style="6" customWidth="1"/>
    <col min="7642" max="7642" width="15.28515625" style="6" customWidth="1"/>
    <col min="7643" max="7643" width="16.140625" style="6" customWidth="1"/>
    <col min="7644" max="7644" width="14.28515625" style="6" bestFit="1" customWidth="1"/>
    <col min="7645" max="7645" width="13.28515625" style="6" customWidth="1"/>
    <col min="7646" max="7646" width="16.7109375" style="6" customWidth="1"/>
    <col min="7647" max="7647" width="15.140625" style="6" customWidth="1"/>
    <col min="7648" max="7894" width="9.140625" style="6"/>
    <col min="7895" max="7895" width="3.5703125" style="6" customWidth="1"/>
    <col min="7896" max="7896" width="12.42578125" style="6" customWidth="1"/>
    <col min="7897" max="7897" width="62.42578125" style="6" customWidth="1"/>
    <col min="7898" max="7898" width="15.28515625" style="6" customWidth="1"/>
    <col min="7899" max="7899" width="16.140625" style="6" customWidth="1"/>
    <col min="7900" max="7900" width="14.28515625" style="6" bestFit="1" customWidth="1"/>
    <col min="7901" max="7901" width="13.28515625" style="6" customWidth="1"/>
    <col min="7902" max="7902" width="16.7109375" style="6" customWidth="1"/>
    <col min="7903" max="7903" width="15.140625" style="6" customWidth="1"/>
    <col min="7904" max="8150" width="9.140625" style="6"/>
    <col min="8151" max="8151" width="3.5703125" style="6" customWidth="1"/>
    <col min="8152" max="8152" width="12.42578125" style="6" customWidth="1"/>
    <col min="8153" max="8153" width="62.42578125" style="6" customWidth="1"/>
    <col min="8154" max="8154" width="15.28515625" style="6" customWidth="1"/>
    <col min="8155" max="8155" width="16.140625" style="6" customWidth="1"/>
    <col min="8156" max="8156" width="14.28515625" style="6" bestFit="1" customWidth="1"/>
    <col min="8157" max="8157" width="13.28515625" style="6" customWidth="1"/>
    <col min="8158" max="8158" width="16.7109375" style="6" customWidth="1"/>
    <col min="8159" max="8159" width="15.140625" style="6" customWidth="1"/>
    <col min="8160" max="8406" width="9.140625" style="6"/>
    <col min="8407" max="8407" width="3.5703125" style="6" customWidth="1"/>
    <col min="8408" max="8408" width="12.42578125" style="6" customWidth="1"/>
    <col min="8409" max="8409" width="62.42578125" style="6" customWidth="1"/>
    <col min="8410" max="8410" width="15.28515625" style="6" customWidth="1"/>
    <col min="8411" max="8411" width="16.140625" style="6" customWidth="1"/>
    <col min="8412" max="8412" width="14.28515625" style="6" bestFit="1" customWidth="1"/>
    <col min="8413" max="8413" width="13.28515625" style="6" customWidth="1"/>
    <col min="8414" max="8414" width="16.7109375" style="6" customWidth="1"/>
    <col min="8415" max="8415" width="15.140625" style="6" customWidth="1"/>
    <col min="8416" max="8662" width="9.140625" style="6"/>
    <col min="8663" max="8663" width="3.5703125" style="6" customWidth="1"/>
    <col min="8664" max="8664" width="12.42578125" style="6" customWidth="1"/>
    <col min="8665" max="8665" width="62.42578125" style="6" customWidth="1"/>
    <col min="8666" max="8666" width="15.28515625" style="6" customWidth="1"/>
    <col min="8667" max="8667" width="16.140625" style="6" customWidth="1"/>
    <col min="8668" max="8668" width="14.28515625" style="6" bestFit="1" customWidth="1"/>
    <col min="8669" max="8669" width="13.28515625" style="6" customWidth="1"/>
    <col min="8670" max="8670" width="16.7109375" style="6" customWidth="1"/>
    <col min="8671" max="8671" width="15.140625" style="6" customWidth="1"/>
    <col min="8672" max="8918" width="9.140625" style="6"/>
    <col min="8919" max="8919" width="3.5703125" style="6" customWidth="1"/>
    <col min="8920" max="8920" width="12.42578125" style="6" customWidth="1"/>
    <col min="8921" max="8921" width="62.42578125" style="6" customWidth="1"/>
    <col min="8922" max="8922" width="15.28515625" style="6" customWidth="1"/>
    <col min="8923" max="8923" width="16.140625" style="6" customWidth="1"/>
    <col min="8924" max="8924" width="14.28515625" style="6" bestFit="1" customWidth="1"/>
    <col min="8925" max="8925" width="13.28515625" style="6" customWidth="1"/>
    <col min="8926" max="8926" width="16.7109375" style="6" customWidth="1"/>
    <col min="8927" max="8927" width="15.140625" style="6" customWidth="1"/>
    <col min="8928" max="9174" width="9.140625" style="6"/>
    <col min="9175" max="9175" width="3.5703125" style="6" customWidth="1"/>
    <col min="9176" max="9176" width="12.42578125" style="6" customWidth="1"/>
    <col min="9177" max="9177" width="62.42578125" style="6" customWidth="1"/>
    <col min="9178" max="9178" width="15.28515625" style="6" customWidth="1"/>
    <col min="9179" max="9179" width="16.140625" style="6" customWidth="1"/>
    <col min="9180" max="9180" width="14.28515625" style="6" bestFit="1" customWidth="1"/>
    <col min="9181" max="9181" width="13.28515625" style="6" customWidth="1"/>
    <col min="9182" max="9182" width="16.7109375" style="6" customWidth="1"/>
    <col min="9183" max="9183" width="15.140625" style="6" customWidth="1"/>
    <col min="9184" max="9430" width="9.140625" style="6"/>
    <col min="9431" max="9431" width="3.5703125" style="6" customWidth="1"/>
    <col min="9432" max="9432" width="12.42578125" style="6" customWidth="1"/>
    <col min="9433" max="9433" width="62.42578125" style="6" customWidth="1"/>
    <col min="9434" max="9434" width="15.28515625" style="6" customWidth="1"/>
    <col min="9435" max="9435" width="16.140625" style="6" customWidth="1"/>
    <col min="9436" max="9436" width="14.28515625" style="6" bestFit="1" customWidth="1"/>
    <col min="9437" max="9437" width="13.28515625" style="6" customWidth="1"/>
    <col min="9438" max="9438" width="16.7109375" style="6" customWidth="1"/>
    <col min="9439" max="9439" width="15.140625" style="6" customWidth="1"/>
    <col min="9440" max="9686" width="9.140625" style="6"/>
    <col min="9687" max="9687" width="3.5703125" style="6" customWidth="1"/>
    <col min="9688" max="9688" width="12.42578125" style="6" customWidth="1"/>
    <col min="9689" max="9689" width="62.42578125" style="6" customWidth="1"/>
    <col min="9690" max="9690" width="15.28515625" style="6" customWidth="1"/>
    <col min="9691" max="9691" width="16.140625" style="6" customWidth="1"/>
    <col min="9692" max="9692" width="14.28515625" style="6" bestFit="1" customWidth="1"/>
    <col min="9693" max="9693" width="13.28515625" style="6" customWidth="1"/>
    <col min="9694" max="9694" width="16.7109375" style="6" customWidth="1"/>
    <col min="9695" max="9695" width="15.140625" style="6" customWidth="1"/>
    <col min="9696" max="9942" width="9.140625" style="6"/>
    <col min="9943" max="9943" width="3.5703125" style="6" customWidth="1"/>
    <col min="9944" max="9944" width="12.42578125" style="6" customWidth="1"/>
    <col min="9945" max="9945" width="62.42578125" style="6" customWidth="1"/>
    <col min="9946" max="9946" width="15.28515625" style="6" customWidth="1"/>
    <col min="9947" max="9947" width="16.140625" style="6" customWidth="1"/>
    <col min="9948" max="9948" width="14.28515625" style="6" bestFit="1" customWidth="1"/>
    <col min="9949" max="9949" width="13.28515625" style="6" customWidth="1"/>
    <col min="9950" max="9950" width="16.7109375" style="6" customWidth="1"/>
    <col min="9951" max="9951" width="15.140625" style="6" customWidth="1"/>
    <col min="9952" max="10198" width="9.140625" style="6"/>
    <col min="10199" max="10199" width="3.5703125" style="6" customWidth="1"/>
    <col min="10200" max="10200" width="12.42578125" style="6" customWidth="1"/>
    <col min="10201" max="10201" width="62.42578125" style="6" customWidth="1"/>
    <col min="10202" max="10202" width="15.28515625" style="6" customWidth="1"/>
    <col min="10203" max="10203" width="16.140625" style="6" customWidth="1"/>
    <col min="10204" max="10204" width="14.28515625" style="6" bestFit="1" customWidth="1"/>
    <col min="10205" max="10205" width="13.28515625" style="6" customWidth="1"/>
    <col min="10206" max="10206" width="16.7109375" style="6" customWidth="1"/>
    <col min="10207" max="10207" width="15.140625" style="6" customWidth="1"/>
    <col min="10208" max="10454" width="9.140625" style="6"/>
    <col min="10455" max="10455" width="3.5703125" style="6" customWidth="1"/>
    <col min="10456" max="10456" width="12.42578125" style="6" customWidth="1"/>
    <col min="10457" max="10457" width="62.42578125" style="6" customWidth="1"/>
    <col min="10458" max="10458" width="15.28515625" style="6" customWidth="1"/>
    <col min="10459" max="10459" width="16.140625" style="6" customWidth="1"/>
    <col min="10460" max="10460" width="14.28515625" style="6" bestFit="1" customWidth="1"/>
    <col min="10461" max="10461" width="13.28515625" style="6" customWidth="1"/>
    <col min="10462" max="10462" width="16.7109375" style="6" customWidth="1"/>
    <col min="10463" max="10463" width="15.140625" style="6" customWidth="1"/>
    <col min="10464" max="10710" width="9.140625" style="6"/>
    <col min="10711" max="10711" width="3.5703125" style="6" customWidth="1"/>
    <col min="10712" max="10712" width="12.42578125" style="6" customWidth="1"/>
    <col min="10713" max="10713" width="62.42578125" style="6" customWidth="1"/>
    <col min="10714" max="10714" width="15.28515625" style="6" customWidth="1"/>
    <col min="10715" max="10715" width="16.140625" style="6" customWidth="1"/>
    <col min="10716" max="10716" width="14.28515625" style="6" bestFit="1" customWidth="1"/>
    <col min="10717" max="10717" width="13.28515625" style="6" customWidth="1"/>
    <col min="10718" max="10718" width="16.7109375" style="6" customWidth="1"/>
    <col min="10719" max="10719" width="15.140625" style="6" customWidth="1"/>
    <col min="10720" max="10966" width="9.140625" style="6"/>
    <col min="10967" max="10967" width="3.5703125" style="6" customWidth="1"/>
    <col min="10968" max="10968" width="12.42578125" style="6" customWidth="1"/>
    <col min="10969" max="10969" width="62.42578125" style="6" customWidth="1"/>
    <col min="10970" max="10970" width="15.28515625" style="6" customWidth="1"/>
    <col min="10971" max="10971" width="16.140625" style="6" customWidth="1"/>
    <col min="10972" max="10972" width="14.28515625" style="6" bestFit="1" customWidth="1"/>
    <col min="10973" max="10973" width="13.28515625" style="6" customWidth="1"/>
    <col min="10974" max="10974" width="16.7109375" style="6" customWidth="1"/>
    <col min="10975" max="10975" width="15.140625" style="6" customWidth="1"/>
    <col min="10976" max="11222" width="9.140625" style="6"/>
    <col min="11223" max="11223" width="3.5703125" style="6" customWidth="1"/>
    <col min="11224" max="11224" width="12.42578125" style="6" customWidth="1"/>
    <col min="11225" max="11225" width="62.42578125" style="6" customWidth="1"/>
    <col min="11226" max="11226" width="15.28515625" style="6" customWidth="1"/>
    <col min="11227" max="11227" width="16.140625" style="6" customWidth="1"/>
    <col min="11228" max="11228" width="14.28515625" style="6" bestFit="1" customWidth="1"/>
    <col min="11229" max="11229" width="13.28515625" style="6" customWidth="1"/>
    <col min="11230" max="11230" width="16.7109375" style="6" customWidth="1"/>
    <col min="11231" max="11231" width="15.140625" style="6" customWidth="1"/>
    <col min="11232" max="11478" width="9.140625" style="6"/>
    <col min="11479" max="11479" width="3.5703125" style="6" customWidth="1"/>
    <col min="11480" max="11480" width="12.42578125" style="6" customWidth="1"/>
    <col min="11481" max="11481" width="62.42578125" style="6" customWidth="1"/>
    <col min="11482" max="11482" width="15.28515625" style="6" customWidth="1"/>
    <col min="11483" max="11483" width="16.140625" style="6" customWidth="1"/>
    <col min="11484" max="11484" width="14.28515625" style="6" bestFit="1" customWidth="1"/>
    <col min="11485" max="11485" width="13.28515625" style="6" customWidth="1"/>
    <col min="11486" max="11486" width="16.7109375" style="6" customWidth="1"/>
    <col min="11487" max="11487" width="15.140625" style="6" customWidth="1"/>
    <col min="11488" max="11734" width="9.140625" style="6"/>
    <col min="11735" max="11735" width="3.5703125" style="6" customWidth="1"/>
    <col min="11736" max="11736" width="12.42578125" style="6" customWidth="1"/>
    <col min="11737" max="11737" width="62.42578125" style="6" customWidth="1"/>
    <col min="11738" max="11738" width="15.28515625" style="6" customWidth="1"/>
    <col min="11739" max="11739" width="16.140625" style="6" customWidth="1"/>
    <col min="11740" max="11740" width="14.28515625" style="6" bestFit="1" customWidth="1"/>
    <col min="11741" max="11741" width="13.28515625" style="6" customWidth="1"/>
    <col min="11742" max="11742" width="16.7109375" style="6" customWidth="1"/>
    <col min="11743" max="11743" width="15.140625" style="6" customWidth="1"/>
    <col min="11744" max="11990" width="9.140625" style="6"/>
    <col min="11991" max="11991" width="3.5703125" style="6" customWidth="1"/>
    <col min="11992" max="11992" width="12.42578125" style="6" customWidth="1"/>
    <col min="11993" max="11993" width="62.42578125" style="6" customWidth="1"/>
    <col min="11994" max="11994" width="15.28515625" style="6" customWidth="1"/>
    <col min="11995" max="11995" width="16.140625" style="6" customWidth="1"/>
    <col min="11996" max="11996" width="14.28515625" style="6" bestFit="1" customWidth="1"/>
    <col min="11997" max="11997" width="13.28515625" style="6" customWidth="1"/>
    <col min="11998" max="11998" width="16.7109375" style="6" customWidth="1"/>
    <col min="11999" max="11999" width="15.140625" style="6" customWidth="1"/>
    <col min="12000" max="12246" width="9.140625" style="6"/>
    <col min="12247" max="12247" width="3.5703125" style="6" customWidth="1"/>
    <col min="12248" max="12248" width="12.42578125" style="6" customWidth="1"/>
    <col min="12249" max="12249" width="62.42578125" style="6" customWidth="1"/>
    <col min="12250" max="12250" width="15.28515625" style="6" customWidth="1"/>
    <col min="12251" max="12251" width="16.140625" style="6" customWidth="1"/>
    <col min="12252" max="12252" width="14.28515625" style="6" bestFit="1" customWidth="1"/>
    <col min="12253" max="12253" width="13.28515625" style="6" customWidth="1"/>
    <col min="12254" max="12254" width="16.7109375" style="6" customWidth="1"/>
    <col min="12255" max="12255" width="15.140625" style="6" customWidth="1"/>
    <col min="12256" max="12502" width="9.140625" style="6"/>
    <col min="12503" max="12503" width="3.5703125" style="6" customWidth="1"/>
    <col min="12504" max="12504" width="12.42578125" style="6" customWidth="1"/>
    <col min="12505" max="12505" width="62.42578125" style="6" customWidth="1"/>
    <col min="12506" max="12506" width="15.28515625" style="6" customWidth="1"/>
    <col min="12507" max="12507" width="16.140625" style="6" customWidth="1"/>
    <col min="12508" max="12508" width="14.28515625" style="6" bestFit="1" customWidth="1"/>
    <col min="12509" max="12509" width="13.28515625" style="6" customWidth="1"/>
    <col min="12510" max="12510" width="16.7109375" style="6" customWidth="1"/>
    <col min="12511" max="12511" width="15.140625" style="6" customWidth="1"/>
    <col min="12512" max="12758" width="9.140625" style="6"/>
    <col min="12759" max="12759" width="3.5703125" style="6" customWidth="1"/>
    <col min="12760" max="12760" width="12.42578125" style="6" customWidth="1"/>
    <col min="12761" max="12761" width="62.42578125" style="6" customWidth="1"/>
    <col min="12762" max="12762" width="15.28515625" style="6" customWidth="1"/>
    <col min="12763" max="12763" width="16.140625" style="6" customWidth="1"/>
    <col min="12764" max="12764" width="14.28515625" style="6" bestFit="1" customWidth="1"/>
    <col min="12765" max="12765" width="13.28515625" style="6" customWidth="1"/>
    <col min="12766" max="12766" width="16.7109375" style="6" customWidth="1"/>
    <col min="12767" max="12767" width="15.140625" style="6" customWidth="1"/>
    <col min="12768" max="13014" width="9.140625" style="6"/>
    <col min="13015" max="13015" width="3.5703125" style="6" customWidth="1"/>
    <col min="13016" max="13016" width="12.42578125" style="6" customWidth="1"/>
    <col min="13017" max="13017" width="62.42578125" style="6" customWidth="1"/>
    <col min="13018" max="13018" width="15.28515625" style="6" customWidth="1"/>
    <col min="13019" max="13019" width="16.140625" style="6" customWidth="1"/>
    <col min="13020" max="13020" width="14.28515625" style="6" bestFit="1" customWidth="1"/>
    <col min="13021" max="13021" width="13.28515625" style="6" customWidth="1"/>
    <col min="13022" max="13022" width="16.7109375" style="6" customWidth="1"/>
    <col min="13023" max="13023" width="15.140625" style="6" customWidth="1"/>
    <col min="13024" max="13270" width="9.140625" style="6"/>
    <col min="13271" max="13271" width="3.5703125" style="6" customWidth="1"/>
    <col min="13272" max="13272" width="12.42578125" style="6" customWidth="1"/>
    <col min="13273" max="13273" width="62.42578125" style="6" customWidth="1"/>
    <col min="13274" max="13274" width="15.28515625" style="6" customWidth="1"/>
    <col min="13275" max="13275" width="16.140625" style="6" customWidth="1"/>
    <col min="13276" max="13276" width="14.28515625" style="6" bestFit="1" customWidth="1"/>
    <col min="13277" max="13277" width="13.28515625" style="6" customWidth="1"/>
    <col min="13278" max="13278" width="16.7109375" style="6" customWidth="1"/>
    <col min="13279" max="13279" width="15.140625" style="6" customWidth="1"/>
    <col min="13280" max="13526" width="9.140625" style="6"/>
    <col min="13527" max="13527" width="3.5703125" style="6" customWidth="1"/>
    <col min="13528" max="13528" width="12.42578125" style="6" customWidth="1"/>
    <col min="13529" max="13529" width="62.42578125" style="6" customWidth="1"/>
    <col min="13530" max="13530" width="15.28515625" style="6" customWidth="1"/>
    <col min="13531" max="13531" width="16.140625" style="6" customWidth="1"/>
    <col min="13532" max="13532" width="14.28515625" style="6" bestFit="1" customWidth="1"/>
    <col min="13533" max="13533" width="13.28515625" style="6" customWidth="1"/>
    <col min="13534" max="13534" width="16.7109375" style="6" customWidth="1"/>
    <col min="13535" max="13535" width="15.140625" style="6" customWidth="1"/>
    <col min="13536" max="13782" width="9.140625" style="6"/>
    <col min="13783" max="13783" width="3.5703125" style="6" customWidth="1"/>
    <col min="13784" max="13784" width="12.42578125" style="6" customWidth="1"/>
    <col min="13785" max="13785" width="62.42578125" style="6" customWidth="1"/>
    <col min="13786" max="13786" width="15.28515625" style="6" customWidth="1"/>
    <col min="13787" max="13787" width="16.140625" style="6" customWidth="1"/>
    <col min="13788" max="13788" width="14.28515625" style="6" bestFit="1" customWidth="1"/>
    <col min="13789" max="13789" width="13.28515625" style="6" customWidth="1"/>
    <col min="13790" max="13790" width="16.7109375" style="6" customWidth="1"/>
    <col min="13791" max="13791" width="15.140625" style="6" customWidth="1"/>
    <col min="13792" max="14038" width="9.140625" style="6"/>
    <col min="14039" max="14039" width="3.5703125" style="6" customWidth="1"/>
    <col min="14040" max="14040" width="12.42578125" style="6" customWidth="1"/>
    <col min="14041" max="14041" width="62.42578125" style="6" customWidth="1"/>
    <col min="14042" max="14042" width="15.28515625" style="6" customWidth="1"/>
    <col min="14043" max="14043" width="16.140625" style="6" customWidth="1"/>
    <col min="14044" max="14044" width="14.28515625" style="6" bestFit="1" customWidth="1"/>
    <col min="14045" max="14045" width="13.28515625" style="6" customWidth="1"/>
    <col min="14046" max="14046" width="16.7109375" style="6" customWidth="1"/>
    <col min="14047" max="14047" width="15.140625" style="6" customWidth="1"/>
    <col min="14048" max="14294" width="9.140625" style="6"/>
    <col min="14295" max="14295" width="3.5703125" style="6" customWidth="1"/>
    <col min="14296" max="14296" width="12.42578125" style="6" customWidth="1"/>
    <col min="14297" max="14297" width="62.42578125" style="6" customWidth="1"/>
    <col min="14298" max="14298" width="15.28515625" style="6" customWidth="1"/>
    <col min="14299" max="14299" width="16.140625" style="6" customWidth="1"/>
    <col min="14300" max="14300" width="14.28515625" style="6" bestFit="1" customWidth="1"/>
    <col min="14301" max="14301" width="13.28515625" style="6" customWidth="1"/>
    <col min="14302" max="14302" width="16.7109375" style="6" customWidth="1"/>
    <col min="14303" max="14303" width="15.140625" style="6" customWidth="1"/>
    <col min="14304" max="14550" width="9.140625" style="6"/>
    <col min="14551" max="14551" width="3.5703125" style="6" customWidth="1"/>
    <col min="14552" max="14552" width="12.42578125" style="6" customWidth="1"/>
    <col min="14553" max="14553" width="62.42578125" style="6" customWidth="1"/>
    <col min="14554" max="14554" width="15.28515625" style="6" customWidth="1"/>
    <col min="14555" max="14555" width="16.140625" style="6" customWidth="1"/>
    <col min="14556" max="14556" width="14.28515625" style="6" bestFit="1" customWidth="1"/>
    <col min="14557" max="14557" width="13.28515625" style="6" customWidth="1"/>
    <col min="14558" max="14558" width="16.7109375" style="6" customWidth="1"/>
    <col min="14559" max="14559" width="15.140625" style="6" customWidth="1"/>
    <col min="14560" max="14806" width="9.140625" style="6"/>
    <col min="14807" max="14807" width="3.5703125" style="6" customWidth="1"/>
    <col min="14808" max="14808" width="12.42578125" style="6" customWidth="1"/>
    <col min="14809" max="14809" width="62.42578125" style="6" customWidth="1"/>
    <col min="14810" max="14810" width="15.28515625" style="6" customWidth="1"/>
    <col min="14811" max="14811" width="16.140625" style="6" customWidth="1"/>
    <col min="14812" max="14812" width="14.28515625" style="6" bestFit="1" customWidth="1"/>
    <col min="14813" max="14813" width="13.28515625" style="6" customWidth="1"/>
    <col min="14814" max="14814" width="16.7109375" style="6" customWidth="1"/>
    <col min="14815" max="14815" width="15.140625" style="6" customWidth="1"/>
    <col min="14816" max="15062" width="9.140625" style="6"/>
    <col min="15063" max="15063" width="3.5703125" style="6" customWidth="1"/>
    <col min="15064" max="15064" width="12.42578125" style="6" customWidth="1"/>
    <col min="15065" max="15065" width="62.42578125" style="6" customWidth="1"/>
    <col min="15066" max="15066" width="15.28515625" style="6" customWidth="1"/>
    <col min="15067" max="15067" width="16.140625" style="6" customWidth="1"/>
    <col min="15068" max="15068" width="14.28515625" style="6" bestFit="1" customWidth="1"/>
    <col min="15069" max="15069" width="13.28515625" style="6" customWidth="1"/>
    <col min="15070" max="15070" width="16.7109375" style="6" customWidth="1"/>
    <col min="15071" max="15071" width="15.140625" style="6" customWidth="1"/>
    <col min="15072" max="15318" width="9.140625" style="6"/>
    <col min="15319" max="15319" width="3.5703125" style="6" customWidth="1"/>
    <col min="15320" max="15320" width="12.42578125" style="6" customWidth="1"/>
    <col min="15321" max="15321" width="62.42578125" style="6" customWidth="1"/>
    <col min="15322" max="15322" width="15.28515625" style="6" customWidth="1"/>
    <col min="15323" max="15323" width="16.140625" style="6" customWidth="1"/>
    <col min="15324" max="15324" width="14.28515625" style="6" bestFit="1" customWidth="1"/>
    <col min="15325" max="15325" width="13.28515625" style="6" customWidth="1"/>
    <col min="15326" max="15326" width="16.7109375" style="6" customWidth="1"/>
    <col min="15327" max="15327" width="15.140625" style="6" customWidth="1"/>
    <col min="15328" max="15574" width="9.140625" style="6"/>
    <col min="15575" max="15575" width="3.5703125" style="6" customWidth="1"/>
    <col min="15576" max="15576" width="12.42578125" style="6" customWidth="1"/>
    <col min="15577" max="15577" width="62.42578125" style="6" customWidth="1"/>
    <col min="15578" max="15578" width="15.28515625" style="6" customWidth="1"/>
    <col min="15579" max="15579" width="16.140625" style="6" customWidth="1"/>
    <col min="15580" max="15580" width="14.28515625" style="6" bestFit="1" customWidth="1"/>
    <col min="15581" max="15581" width="13.28515625" style="6" customWidth="1"/>
    <col min="15582" max="15582" width="16.7109375" style="6" customWidth="1"/>
    <col min="15583" max="15583" width="15.140625" style="6" customWidth="1"/>
    <col min="15584" max="15830" width="9.140625" style="6"/>
    <col min="15831" max="15831" width="3.5703125" style="6" customWidth="1"/>
    <col min="15832" max="15832" width="12.42578125" style="6" customWidth="1"/>
    <col min="15833" max="15833" width="62.42578125" style="6" customWidth="1"/>
    <col min="15834" max="15834" width="15.28515625" style="6" customWidth="1"/>
    <col min="15835" max="15835" width="16.140625" style="6" customWidth="1"/>
    <col min="15836" max="15836" width="14.28515625" style="6" bestFit="1" customWidth="1"/>
    <col min="15837" max="15837" width="13.28515625" style="6" customWidth="1"/>
    <col min="15838" max="15838" width="16.7109375" style="6" customWidth="1"/>
    <col min="15839" max="15839" width="15.140625" style="6" customWidth="1"/>
    <col min="15840" max="16086" width="9.140625" style="6"/>
    <col min="16087" max="16087" width="3.5703125" style="6" customWidth="1"/>
    <col min="16088" max="16088" width="12.42578125" style="6" customWidth="1"/>
    <col min="16089" max="16089" width="62.42578125" style="6" customWidth="1"/>
    <col min="16090" max="16090" width="15.28515625" style="6" customWidth="1"/>
    <col min="16091" max="16091" width="16.140625" style="6" customWidth="1"/>
    <col min="16092" max="16092" width="14.28515625" style="6" bestFit="1" customWidth="1"/>
    <col min="16093" max="16093" width="13.28515625" style="6" customWidth="1"/>
    <col min="16094" max="16094" width="16.7109375" style="6" customWidth="1"/>
    <col min="16095" max="16095" width="15.140625" style="6" customWidth="1"/>
    <col min="16096" max="16384" width="9.140625" style="6"/>
  </cols>
  <sheetData>
    <row r="1" spans="2:9" ht="73.5" customHeight="1" x14ac:dyDescent="0.2"/>
    <row r="3" spans="2:9" s="1" customFormat="1" ht="15" x14ac:dyDescent="0.2">
      <c r="B3" s="53" t="s">
        <v>48</v>
      </c>
      <c r="C3" s="53"/>
      <c r="D3" s="53"/>
      <c r="E3" s="53"/>
      <c r="F3" s="53"/>
      <c r="G3" s="53"/>
      <c r="H3" s="53"/>
    </row>
    <row r="4" spans="2:9" x14ac:dyDescent="0.2">
      <c r="B4" s="14"/>
      <c r="C4" s="14"/>
      <c r="D4" s="14"/>
      <c r="E4" s="14"/>
      <c r="F4" s="14"/>
      <c r="G4" s="14"/>
    </row>
    <row r="5" spans="2:9" ht="14.25" customHeight="1" x14ac:dyDescent="0.2">
      <c r="B5" s="15" t="s">
        <v>9</v>
      </c>
      <c r="C5" s="15"/>
      <c r="D5" s="15"/>
      <c r="E5" s="15"/>
      <c r="F5" s="15"/>
      <c r="G5" s="15"/>
    </row>
    <row r="6" spans="2:9" ht="14.25" x14ac:dyDescent="0.2">
      <c r="B6" s="16" t="s">
        <v>27</v>
      </c>
      <c r="C6" s="15"/>
      <c r="D6" s="15"/>
      <c r="E6" s="15"/>
      <c r="F6" s="15"/>
      <c r="G6" s="15"/>
    </row>
    <row r="7" spans="2:9" ht="14.25" customHeight="1" thickBot="1" x14ac:dyDescent="0.25">
      <c r="B7" s="17" t="s">
        <v>7</v>
      </c>
      <c r="C7" s="15"/>
      <c r="D7" s="15"/>
      <c r="E7" s="15"/>
      <c r="F7" s="15"/>
      <c r="G7" s="15"/>
    </row>
    <row r="8" spans="2:9" ht="20.100000000000001" customHeight="1" thickBot="1" x14ac:dyDescent="0.25">
      <c r="B8" s="60" t="s">
        <v>2</v>
      </c>
      <c r="C8" s="63" t="s">
        <v>3</v>
      </c>
      <c r="D8" s="64" t="s">
        <v>73</v>
      </c>
      <c r="E8" s="64" t="s">
        <v>75</v>
      </c>
      <c r="F8" s="64" t="s">
        <v>78</v>
      </c>
      <c r="G8" s="64" t="s">
        <v>74</v>
      </c>
      <c r="H8" s="64" t="s">
        <v>76</v>
      </c>
      <c r="I8" s="64" t="s">
        <v>77</v>
      </c>
    </row>
    <row r="9" spans="2:9" ht="20.100000000000001" customHeight="1" thickBot="1" x14ac:dyDescent="0.25">
      <c r="B9" s="61"/>
      <c r="C9" s="63"/>
      <c r="D9" s="64"/>
      <c r="E9" s="64"/>
      <c r="F9" s="64"/>
      <c r="G9" s="64"/>
      <c r="H9" s="64"/>
      <c r="I9" s="64"/>
    </row>
    <row r="10" spans="2:9" ht="20.100000000000001" customHeight="1" thickBot="1" x14ac:dyDescent="0.25">
      <c r="B10" s="62"/>
      <c r="C10" s="63"/>
      <c r="D10" s="64"/>
      <c r="E10" s="64" t="s">
        <v>11</v>
      </c>
      <c r="F10" s="64" t="s">
        <v>12</v>
      </c>
      <c r="G10" s="64"/>
      <c r="H10" s="64"/>
      <c r="I10" s="64"/>
    </row>
    <row r="11" spans="2:9" ht="30" customHeight="1" x14ac:dyDescent="0.2">
      <c r="B11" s="7" t="s">
        <v>8</v>
      </c>
      <c r="C11" s="50"/>
      <c r="D11" s="43">
        <f>+D12+D15+D18+D21+D23+D26+D28+D30+D33+D35+D38+D41+D44+D47+D50+D53+D56+D58+D61+D64+D67+D70+D73+D75</f>
        <v>89635560.819999993</v>
      </c>
      <c r="E11" s="43">
        <f t="shared" ref="E11:I11" si="0">+E12+E15+E18+E21+E23+E26+E28+E30+E33+E35+E38+E41+E44+E47+E50+E53+E56+E58+E61+E64+E67+E70+E73+E75</f>
        <v>70180362.63000001</v>
      </c>
      <c r="F11" s="43">
        <f t="shared" si="0"/>
        <v>18787798.660000004</v>
      </c>
      <c r="G11" s="43">
        <f t="shared" si="0"/>
        <v>1114816.29</v>
      </c>
      <c r="H11" s="43">
        <f t="shared" si="0"/>
        <v>515376.43</v>
      </c>
      <c r="I11" s="43">
        <f t="shared" si="0"/>
        <v>21085390.890000004</v>
      </c>
    </row>
    <row r="12" spans="2:9" ht="30" customHeight="1" x14ac:dyDescent="0.2">
      <c r="B12" s="24">
        <v>5010</v>
      </c>
      <c r="C12" s="25" t="s">
        <v>49</v>
      </c>
      <c r="D12" s="48">
        <f>+D13+D14</f>
        <v>4739391.47</v>
      </c>
      <c r="E12" s="48">
        <f t="shared" ref="E12:I12" si="1">+E13+E14</f>
        <v>3629617.91</v>
      </c>
      <c r="F12" s="48">
        <f t="shared" si="1"/>
        <v>1109773.56</v>
      </c>
      <c r="G12" s="48">
        <f t="shared" si="1"/>
        <v>148170.4</v>
      </c>
      <c r="H12" s="48">
        <f t="shared" si="1"/>
        <v>10453.67</v>
      </c>
      <c r="I12" s="48">
        <f t="shared" si="1"/>
        <v>1268397.6299999999</v>
      </c>
    </row>
    <row r="13" spans="2:9" ht="30" customHeight="1" x14ac:dyDescent="0.2">
      <c r="B13" s="22"/>
      <c r="C13" s="20" t="s">
        <v>19</v>
      </c>
      <c r="D13" s="39">
        <v>191317.59</v>
      </c>
      <c r="E13" s="39">
        <v>135890.48000000001</v>
      </c>
      <c r="F13" s="39">
        <v>55427.11</v>
      </c>
      <c r="G13" s="39">
        <v>3429.15</v>
      </c>
      <c r="H13" s="39">
        <v>772.73</v>
      </c>
      <c r="I13" s="39">
        <v>59628.99</v>
      </c>
    </row>
    <row r="14" spans="2:9" ht="30" customHeight="1" x14ac:dyDescent="0.2">
      <c r="B14" s="22"/>
      <c r="C14" s="20" t="s">
        <v>20</v>
      </c>
      <c r="D14" s="39">
        <v>4548073.88</v>
      </c>
      <c r="E14" s="39">
        <v>3493727.43</v>
      </c>
      <c r="F14" s="39">
        <v>1054346.45</v>
      </c>
      <c r="G14" s="39">
        <v>144741.25</v>
      </c>
      <c r="H14" s="39">
        <v>9680.94</v>
      </c>
      <c r="I14" s="39">
        <v>1208768.6399999999</v>
      </c>
    </row>
    <row r="15" spans="2:9" ht="30" customHeight="1" x14ac:dyDescent="0.2">
      <c r="B15" s="27">
        <v>5020</v>
      </c>
      <c r="C15" s="28" t="s">
        <v>50</v>
      </c>
      <c r="D15" s="32">
        <f>+D16+D17</f>
        <v>567541.94000000006</v>
      </c>
      <c r="E15" s="32">
        <f t="shared" ref="E15:I15" si="2">+E16+E17</f>
        <v>0</v>
      </c>
      <c r="F15" s="32">
        <f t="shared" si="2"/>
        <v>0</v>
      </c>
      <c r="G15" s="32">
        <f t="shared" si="2"/>
        <v>3395.87</v>
      </c>
      <c r="H15" s="32">
        <f t="shared" si="2"/>
        <v>546.71</v>
      </c>
      <c r="I15" s="32">
        <f t="shared" si="2"/>
        <v>571484.52</v>
      </c>
    </row>
    <row r="16" spans="2:9" ht="30" customHeight="1" x14ac:dyDescent="0.2">
      <c r="B16" s="29"/>
      <c r="C16" s="23" t="s">
        <v>19</v>
      </c>
      <c r="D16" s="40">
        <v>331267.27</v>
      </c>
      <c r="E16" s="40">
        <v>0</v>
      </c>
      <c r="F16" s="40">
        <v>0</v>
      </c>
      <c r="G16" s="40">
        <v>3395.87</v>
      </c>
      <c r="H16" s="40">
        <v>546.71</v>
      </c>
      <c r="I16" s="40">
        <v>335209.84999999998</v>
      </c>
    </row>
    <row r="17" spans="2:9" ht="30" customHeight="1" x14ac:dyDescent="0.2">
      <c r="B17" s="29"/>
      <c r="C17" s="23" t="s">
        <v>20</v>
      </c>
      <c r="D17" s="40">
        <v>236274.67</v>
      </c>
      <c r="E17" s="40">
        <v>0</v>
      </c>
      <c r="F17" s="40">
        <v>0</v>
      </c>
      <c r="G17" s="40">
        <v>0</v>
      </c>
      <c r="H17" s="40">
        <v>0</v>
      </c>
      <c r="I17" s="40">
        <v>236274.67</v>
      </c>
    </row>
    <row r="18" spans="2:9" ht="30" customHeight="1" x14ac:dyDescent="0.2">
      <c r="B18" s="24">
        <v>5030</v>
      </c>
      <c r="C18" s="25" t="s">
        <v>51</v>
      </c>
      <c r="D18" s="48">
        <f>+D19+D20</f>
        <v>1547117.13</v>
      </c>
      <c r="E18" s="48">
        <f t="shared" ref="E18:I18" si="3">+E19+E20</f>
        <v>1047185.15</v>
      </c>
      <c r="F18" s="48">
        <f t="shared" si="3"/>
        <v>499931.97</v>
      </c>
      <c r="G18" s="48">
        <f t="shared" si="3"/>
        <v>14078.78</v>
      </c>
      <c r="H18" s="48">
        <f t="shared" si="3"/>
        <v>23085.350000000002</v>
      </c>
      <c r="I18" s="48">
        <f t="shared" si="3"/>
        <v>537096.11</v>
      </c>
    </row>
    <row r="19" spans="2:9" ht="30" customHeight="1" x14ac:dyDescent="0.2">
      <c r="B19" s="22"/>
      <c r="C19" s="20" t="s">
        <v>19</v>
      </c>
      <c r="D19" s="39">
        <v>1068950.72</v>
      </c>
      <c r="E19" s="39">
        <v>709260.52</v>
      </c>
      <c r="F19" s="39">
        <v>359690.19</v>
      </c>
      <c r="G19" s="39">
        <v>274.76</v>
      </c>
      <c r="H19" s="39">
        <v>399.24</v>
      </c>
      <c r="I19" s="39">
        <v>360364.19</v>
      </c>
    </row>
    <row r="20" spans="2:9" ht="30" customHeight="1" x14ac:dyDescent="0.2">
      <c r="B20" s="22"/>
      <c r="C20" s="20" t="s">
        <v>20</v>
      </c>
      <c r="D20" s="39">
        <v>478166.41</v>
      </c>
      <c r="E20" s="39">
        <v>337924.63</v>
      </c>
      <c r="F20" s="39">
        <v>140241.78</v>
      </c>
      <c r="G20" s="39">
        <v>13804.02</v>
      </c>
      <c r="H20" s="39">
        <v>22686.11</v>
      </c>
      <c r="I20" s="39">
        <v>176731.92</v>
      </c>
    </row>
    <row r="21" spans="2:9" ht="30" customHeight="1" x14ac:dyDescent="0.2">
      <c r="B21" s="27">
        <v>5040</v>
      </c>
      <c r="C21" s="28" t="s">
        <v>52</v>
      </c>
      <c r="D21" s="32">
        <f>+D22</f>
        <v>54628.22</v>
      </c>
      <c r="E21" s="32">
        <f t="shared" ref="E21:I21" si="4">+E22</f>
        <v>0</v>
      </c>
      <c r="F21" s="32">
        <f t="shared" si="4"/>
        <v>0</v>
      </c>
      <c r="G21" s="32">
        <f t="shared" si="4"/>
        <v>883.77</v>
      </c>
      <c r="H21" s="32">
        <f t="shared" si="4"/>
        <v>0</v>
      </c>
      <c r="I21" s="32">
        <f t="shared" si="4"/>
        <v>55511.99</v>
      </c>
    </row>
    <row r="22" spans="2:9" ht="30" customHeight="1" x14ac:dyDescent="0.2">
      <c r="B22" s="29"/>
      <c r="C22" s="23" t="s">
        <v>19</v>
      </c>
      <c r="D22" s="40">
        <v>54628.22</v>
      </c>
      <c r="E22" s="40">
        <v>0</v>
      </c>
      <c r="F22" s="40">
        <v>0</v>
      </c>
      <c r="G22" s="40">
        <v>883.77</v>
      </c>
      <c r="H22" s="40">
        <v>0</v>
      </c>
      <c r="I22" s="40">
        <v>55511.99</v>
      </c>
    </row>
    <row r="23" spans="2:9" ht="30" customHeight="1" x14ac:dyDescent="0.2">
      <c r="B23" s="24">
        <v>5050</v>
      </c>
      <c r="C23" s="25" t="s">
        <v>53</v>
      </c>
      <c r="D23" s="48">
        <f>+D24+D25</f>
        <v>7993160.8799999999</v>
      </c>
      <c r="E23" s="48">
        <f t="shared" ref="E23:I23" si="5">+E24+E25</f>
        <v>7190327.7699999996</v>
      </c>
      <c r="F23" s="48">
        <f t="shared" si="5"/>
        <v>802833.11</v>
      </c>
      <c r="G23" s="48">
        <f t="shared" si="5"/>
        <v>50842.32</v>
      </c>
      <c r="H23" s="48">
        <f t="shared" si="5"/>
        <v>4022.6299999999997</v>
      </c>
      <c r="I23" s="48">
        <f t="shared" si="5"/>
        <v>857698.06</v>
      </c>
    </row>
    <row r="24" spans="2:9" ht="30" customHeight="1" x14ac:dyDescent="0.2">
      <c r="B24" s="22"/>
      <c r="C24" s="20" t="s">
        <v>19</v>
      </c>
      <c r="D24" s="39">
        <v>7504096.0599999996</v>
      </c>
      <c r="E24" s="39">
        <v>6763518.0899999999</v>
      </c>
      <c r="F24" s="39">
        <v>740577.97</v>
      </c>
      <c r="G24" s="39">
        <v>39969.54</v>
      </c>
      <c r="H24" s="39">
        <v>3924.39</v>
      </c>
      <c r="I24" s="39">
        <v>784471.89</v>
      </c>
    </row>
    <row r="25" spans="2:9" ht="30" customHeight="1" x14ac:dyDescent="0.2">
      <c r="B25" s="22"/>
      <c r="C25" s="20" t="s">
        <v>20</v>
      </c>
      <c r="D25" s="39">
        <v>489064.82</v>
      </c>
      <c r="E25" s="39">
        <v>426809.68</v>
      </c>
      <c r="F25" s="39">
        <v>62255.14</v>
      </c>
      <c r="G25" s="39">
        <v>10872.78</v>
      </c>
      <c r="H25" s="39">
        <v>98.24</v>
      </c>
      <c r="I25" s="39">
        <v>73226.17</v>
      </c>
    </row>
    <row r="26" spans="2:9" ht="30" customHeight="1" x14ac:dyDescent="0.2">
      <c r="B26" s="27">
        <v>5110</v>
      </c>
      <c r="C26" s="28" t="s">
        <v>54</v>
      </c>
      <c r="D26" s="32">
        <f>+D27</f>
        <v>7003.65</v>
      </c>
      <c r="E26" s="32">
        <f t="shared" ref="E26:I26" si="6">+E27</f>
        <v>2876.64</v>
      </c>
      <c r="F26" s="32">
        <f t="shared" si="6"/>
        <v>4127.01</v>
      </c>
      <c r="G26" s="32">
        <f t="shared" si="6"/>
        <v>145.12</v>
      </c>
      <c r="H26" s="32">
        <f t="shared" si="6"/>
        <v>22.86</v>
      </c>
      <c r="I26" s="32">
        <f t="shared" si="6"/>
        <v>4294.99</v>
      </c>
    </row>
    <row r="27" spans="2:9" ht="30" customHeight="1" x14ac:dyDescent="0.2">
      <c r="B27" s="29"/>
      <c r="C27" s="23" t="s">
        <v>19</v>
      </c>
      <c r="D27" s="40">
        <v>7003.65</v>
      </c>
      <c r="E27" s="40">
        <v>2876.64</v>
      </c>
      <c r="F27" s="40">
        <v>4127.01</v>
      </c>
      <c r="G27" s="40">
        <v>145.12</v>
      </c>
      <c r="H27" s="40">
        <v>22.86</v>
      </c>
      <c r="I27" s="40">
        <v>4294.99</v>
      </c>
    </row>
    <row r="28" spans="2:9" ht="30" customHeight="1" x14ac:dyDescent="0.2">
      <c r="B28" s="24">
        <v>5121</v>
      </c>
      <c r="C28" s="25" t="s">
        <v>55</v>
      </c>
      <c r="D28" s="48">
        <f>+D29</f>
        <v>492436.77</v>
      </c>
      <c r="E28" s="48">
        <f t="shared" ref="E28:I28" si="7">+E29</f>
        <v>464688</v>
      </c>
      <c r="F28" s="48">
        <f t="shared" si="7"/>
        <v>27748.77</v>
      </c>
      <c r="G28" s="48">
        <f t="shared" si="7"/>
        <v>0</v>
      </c>
      <c r="H28" s="48">
        <f t="shared" si="7"/>
        <v>0</v>
      </c>
      <c r="I28" s="48">
        <f t="shared" si="7"/>
        <v>27748.77</v>
      </c>
    </row>
    <row r="29" spans="2:9" ht="30" customHeight="1" x14ac:dyDescent="0.2">
      <c r="B29" s="22"/>
      <c r="C29" s="20" t="s">
        <v>19</v>
      </c>
      <c r="D29" s="39">
        <v>492436.77</v>
      </c>
      <c r="E29" s="39">
        <v>464688</v>
      </c>
      <c r="F29" s="39">
        <v>27748.77</v>
      </c>
      <c r="G29" s="39">
        <v>0</v>
      </c>
      <c r="H29" s="39">
        <v>0</v>
      </c>
      <c r="I29" s="39">
        <v>27748.77</v>
      </c>
    </row>
    <row r="30" spans="2:9" ht="30" customHeight="1" x14ac:dyDescent="0.2">
      <c r="B30" s="27">
        <v>5122</v>
      </c>
      <c r="C30" s="28" t="s">
        <v>56</v>
      </c>
      <c r="D30" s="32">
        <f>+D31+D32</f>
        <v>12170958.470000001</v>
      </c>
      <c r="E30" s="32">
        <f t="shared" ref="E30:I30" si="8">+E31+E32</f>
        <v>9163354.2300000004</v>
      </c>
      <c r="F30" s="32">
        <f t="shared" si="8"/>
        <v>3007604.2399999998</v>
      </c>
      <c r="G30" s="32">
        <f t="shared" si="8"/>
        <v>85564.920000000013</v>
      </c>
      <c r="H30" s="32">
        <f t="shared" si="8"/>
        <v>36507.79</v>
      </c>
      <c r="I30" s="32">
        <f t="shared" si="8"/>
        <v>3129676.95</v>
      </c>
    </row>
    <row r="31" spans="2:9" ht="30" customHeight="1" x14ac:dyDescent="0.2">
      <c r="B31" s="29"/>
      <c r="C31" s="23" t="s">
        <v>19</v>
      </c>
      <c r="D31" s="40">
        <v>2231273.34</v>
      </c>
      <c r="E31" s="40">
        <v>1836484.11</v>
      </c>
      <c r="F31" s="40">
        <v>394789.23</v>
      </c>
      <c r="G31" s="40">
        <v>49601.760000000002</v>
      </c>
      <c r="H31" s="40">
        <v>0</v>
      </c>
      <c r="I31" s="40">
        <v>444390.99</v>
      </c>
    </row>
    <row r="32" spans="2:9" ht="30" customHeight="1" x14ac:dyDescent="0.2">
      <c r="B32" s="29"/>
      <c r="C32" s="23" t="s">
        <v>20</v>
      </c>
      <c r="D32" s="40">
        <v>9939685.1300000008</v>
      </c>
      <c r="E32" s="40">
        <v>7326870.1200000001</v>
      </c>
      <c r="F32" s="40">
        <v>2612815.0099999998</v>
      </c>
      <c r="G32" s="40">
        <v>35963.160000000003</v>
      </c>
      <c r="H32" s="40">
        <v>36507.79</v>
      </c>
      <c r="I32" s="40">
        <v>2685285.96</v>
      </c>
    </row>
    <row r="33" spans="2:9" ht="30" customHeight="1" x14ac:dyDescent="0.2">
      <c r="B33" s="24">
        <v>5131</v>
      </c>
      <c r="C33" s="25" t="s">
        <v>57</v>
      </c>
      <c r="D33" s="48">
        <f>+D34</f>
        <v>366200.71</v>
      </c>
      <c r="E33" s="48">
        <f t="shared" ref="E33:I33" si="9">+E34</f>
        <v>327704.06</v>
      </c>
      <c r="F33" s="48">
        <f t="shared" si="9"/>
        <v>38496.65</v>
      </c>
      <c r="G33" s="48">
        <f t="shared" si="9"/>
        <v>0</v>
      </c>
      <c r="H33" s="48">
        <f t="shared" si="9"/>
        <v>0</v>
      </c>
      <c r="I33" s="48">
        <f t="shared" si="9"/>
        <v>38496.65</v>
      </c>
    </row>
    <row r="34" spans="2:9" ht="30" customHeight="1" x14ac:dyDescent="0.2">
      <c r="B34" s="22"/>
      <c r="C34" s="20" t="s">
        <v>19</v>
      </c>
      <c r="D34" s="39">
        <v>366200.71</v>
      </c>
      <c r="E34" s="39">
        <v>327704.06</v>
      </c>
      <c r="F34" s="39">
        <v>38496.65</v>
      </c>
      <c r="G34" s="39">
        <v>0</v>
      </c>
      <c r="H34" s="39">
        <v>0</v>
      </c>
      <c r="I34" s="39">
        <v>38496.65</v>
      </c>
    </row>
    <row r="35" spans="2:9" ht="30" customHeight="1" x14ac:dyDescent="0.2">
      <c r="B35" s="27">
        <v>5139</v>
      </c>
      <c r="C35" s="28" t="s">
        <v>58</v>
      </c>
      <c r="D35" s="32">
        <f>+D36+D37</f>
        <v>7602949.2999999998</v>
      </c>
      <c r="E35" s="32">
        <f t="shared" ref="E35:I35" si="10">+E36+E37</f>
        <v>5148761.12</v>
      </c>
      <c r="F35" s="32">
        <f t="shared" si="10"/>
        <v>2454188.17</v>
      </c>
      <c r="G35" s="32">
        <f t="shared" si="10"/>
        <v>29811.41</v>
      </c>
      <c r="H35" s="32">
        <f t="shared" si="10"/>
        <v>116858.27</v>
      </c>
      <c r="I35" s="32">
        <f t="shared" si="10"/>
        <v>2600857.85</v>
      </c>
    </row>
    <row r="36" spans="2:9" ht="30" customHeight="1" x14ac:dyDescent="0.2">
      <c r="B36" s="29"/>
      <c r="C36" s="23" t="s">
        <v>19</v>
      </c>
      <c r="D36" s="40">
        <v>1650655.39</v>
      </c>
      <c r="E36" s="40">
        <v>968856.47</v>
      </c>
      <c r="F36" s="40">
        <v>681798.91</v>
      </c>
      <c r="G36" s="40">
        <v>0</v>
      </c>
      <c r="H36" s="40">
        <v>4641.42</v>
      </c>
      <c r="I36" s="40">
        <v>686440.33</v>
      </c>
    </row>
    <row r="37" spans="2:9" ht="30" customHeight="1" x14ac:dyDescent="0.2">
      <c r="B37" s="29"/>
      <c r="C37" s="23" t="s">
        <v>20</v>
      </c>
      <c r="D37" s="40">
        <v>5952293.9100000001</v>
      </c>
      <c r="E37" s="40">
        <v>4179904.65</v>
      </c>
      <c r="F37" s="40">
        <v>1772389.26</v>
      </c>
      <c r="G37" s="40">
        <v>29811.41</v>
      </c>
      <c r="H37" s="40">
        <v>112216.85</v>
      </c>
      <c r="I37" s="40">
        <v>1914417.52</v>
      </c>
    </row>
    <row r="38" spans="2:9" ht="30" customHeight="1" x14ac:dyDescent="0.2">
      <c r="B38" s="24">
        <v>5141</v>
      </c>
      <c r="C38" s="25" t="s">
        <v>59</v>
      </c>
      <c r="D38" s="48">
        <f>+D39+D40</f>
        <v>17279228.330000002</v>
      </c>
      <c r="E38" s="48">
        <f t="shared" ref="E38:I38" si="11">+E39+E40</f>
        <v>15186405.049999999</v>
      </c>
      <c r="F38" s="48">
        <f t="shared" si="11"/>
        <v>2092823.28</v>
      </c>
      <c r="G38" s="48">
        <f t="shared" si="11"/>
        <v>42083.33</v>
      </c>
      <c r="H38" s="48">
        <f t="shared" si="11"/>
        <v>7253.05</v>
      </c>
      <c r="I38" s="48">
        <f t="shared" si="11"/>
        <v>2142159.66</v>
      </c>
    </row>
    <row r="39" spans="2:9" ht="30" customHeight="1" x14ac:dyDescent="0.25">
      <c r="B39" s="49"/>
      <c r="C39" s="51" t="s">
        <v>19</v>
      </c>
      <c r="D39" s="39">
        <v>26050.28</v>
      </c>
      <c r="E39" s="39">
        <v>20639.11</v>
      </c>
      <c r="F39" s="39">
        <v>5411.17</v>
      </c>
      <c r="G39" s="39">
        <v>0</v>
      </c>
      <c r="H39" s="39">
        <v>0</v>
      </c>
      <c r="I39" s="39">
        <v>5411.17</v>
      </c>
    </row>
    <row r="40" spans="2:9" ht="30" customHeight="1" x14ac:dyDescent="0.2">
      <c r="B40" s="22"/>
      <c r="C40" s="20" t="s">
        <v>20</v>
      </c>
      <c r="D40" s="39">
        <v>17253178.050000001</v>
      </c>
      <c r="E40" s="39">
        <v>15165765.939999999</v>
      </c>
      <c r="F40" s="39">
        <v>2087412.11</v>
      </c>
      <c r="G40" s="39">
        <v>42083.33</v>
      </c>
      <c r="H40" s="39">
        <v>7253.05</v>
      </c>
      <c r="I40" s="39">
        <v>2136748.4900000002</v>
      </c>
    </row>
    <row r="41" spans="2:9" ht="48.75" customHeight="1" x14ac:dyDescent="0.2">
      <c r="B41" s="27">
        <v>5143</v>
      </c>
      <c r="C41" s="28" t="s">
        <v>60</v>
      </c>
      <c r="D41" s="32">
        <f>+D42+D43</f>
        <v>2757216.43</v>
      </c>
      <c r="E41" s="32">
        <f t="shared" ref="E41:I41" si="12">+E42+E43</f>
        <v>2096163.54</v>
      </c>
      <c r="F41" s="32">
        <f t="shared" si="12"/>
        <v>661052.89</v>
      </c>
      <c r="G41" s="32">
        <f t="shared" si="12"/>
        <v>20803.150000000001</v>
      </c>
      <c r="H41" s="32">
        <f t="shared" si="12"/>
        <v>2010.67</v>
      </c>
      <c r="I41" s="32">
        <f t="shared" si="12"/>
        <v>683866.73</v>
      </c>
    </row>
    <row r="42" spans="2:9" ht="30" customHeight="1" x14ac:dyDescent="0.2">
      <c r="B42" s="29"/>
      <c r="C42" s="23" t="s">
        <v>19</v>
      </c>
      <c r="D42" s="40">
        <v>583399.81000000006</v>
      </c>
      <c r="E42" s="40">
        <v>432964.26</v>
      </c>
      <c r="F42" s="40">
        <v>150435.54999999999</v>
      </c>
      <c r="G42" s="40">
        <v>20164.09</v>
      </c>
      <c r="H42" s="40">
        <v>32.76</v>
      </c>
      <c r="I42" s="40">
        <v>170632.41</v>
      </c>
    </row>
    <row r="43" spans="2:9" ht="30" customHeight="1" x14ac:dyDescent="0.2">
      <c r="B43" s="29"/>
      <c r="C43" s="23" t="s">
        <v>20</v>
      </c>
      <c r="D43" s="40">
        <v>2173816.62</v>
      </c>
      <c r="E43" s="40">
        <v>1663199.28</v>
      </c>
      <c r="F43" s="40">
        <v>510617.34</v>
      </c>
      <c r="G43" s="40">
        <v>639.05999999999995</v>
      </c>
      <c r="H43" s="40">
        <v>1977.91</v>
      </c>
      <c r="I43" s="40">
        <v>513234.32</v>
      </c>
    </row>
    <row r="44" spans="2:9" ht="30" customHeight="1" x14ac:dyDescent="0.2">
      <c r="B44" s="24">
        <v>5149</v>
      </c>
      <c r="C44" s="25" t="s">
        <v>61</v>
      </c>
      <c r="D44" s="48">
        <f>+D45+D46</f>
        <v>2864666.87</v>
      </c>
      <c r="E44" s="48">
        <f t="shared" ref="E44:I44" si="13">+E45+E46</f>
        <v>2180536.38</v>
      </c>
      <c r="F44" s="48">
        <f t="shared" si="13"/>
        <v>684130.48</v>
      </c>
      <c r="G44" s="48">
        <f t="shared" si="13"/>
        <v>4036.07</v>
      </c>
      <c r="H44" s="48">
        <f t="shared" si="13"/>
        <v>70483.679999999993</v>
      </c>
      <c r="I44" s="48">
        <f t="shared" si="13"/>
        <v>758650.23</v>
      </c>
    </row>
    <row r="45" spans="2:9" ht="30" customHeight="1" x14ac:dyDescent="0.2">
      <c r="B45" s="22"/>
      <c r="C45" s="20" t="s">
        <v>19</v>
      </c>
      <c r="D45" s="39">
        <v>565070.9</v>
      </c>
      <c r="E45" s="39">
        <v>475026.83</v>
      </c>
      <c r="F45" s="39">
        <v>90044.07</v>
      </c>
      <c r="G45" s="39">
        <v>0</v>
      </c>
      <c r="H45" s="39">
        <v>50</v>
      </c>
      <c r="I45" s="39">
        <v>90094.07</v>
      </c>
    </row>
    <row r="46" spans="2:9" ht="30" customHeight="1" x14ac:dyDescent="0.2">
      <c r="B46" s="22"/>
      <c r="C46" s="20" t="s">
        <v>20</v>
      </c>
      <c r="D46" s="39">
        <v>2299595.9700000002</v>
      </c>
      <c r="E46" s="39">
        <v>1705509.55</v>
      </c>
      <c r="F46" s="39">
        <v>594086.41</v>
      </c>
      <c r="G46" s="39">
        <v>4036.07</v>
      </c>
      <c r="H46" s="39">
        <v>70433.679999999993</v>
      </c>
      <c r="I46" s="39">
        <v>668556.16</v>
      </c>
    </row>
    <row r="47" spans="2:9" ht="30" customHeight="1" x14ac:dyDescent="0.2">
      <c r="B47" s="27">
        <v>5150</v>
      </c>
      <c r="C47" s="28" t="s">
        <v>62</v>
      </c>
      <c r="D47" s="32">
        <f>+D48+D49</f>
        <v>1962764.86</v>
      </c>
      <c r="E47" s="32">
        <f t="shared" ref="E47:I47" si="14">+E48+E49</f>
        <v>1557554.78</v>
      </c>
      <c r="F47" s="32">
        <f t="shared" si="14"/>
        <v>405210.08999999997</v>
      </c>
      <c r="G47" s="32">
        <f t="shared" si="14"/>
        <v>353772.93</v>
      </c>
      <c r="H47" s="32">
        <f t="shared" si="14"/>
        <v>475.98</v>
      </c>
      <c r="I47" s="32">
        <f t="shared" si="14"/>
        <v>759458.99</v>
      </c>
    </row>
    <row r="48" spans="2:9" ht="30" customHeight="1" x14ac:dyDescent="0.2">
      <c r="B48" s="29"/>
      <c r="C48" s="23" t="s">
        <v>19</v>
      </c>
      <c r="D48" s="40">
        <v>593159.56000000006</v>
      </c>
      <c r="E48" s="40">
        <v>434194.76</v>
      </c>
      <c r="F48" s="40">
        <v>158964.81</v>
      </c>
      <c r="G48" s="40">
        <v>3457.43</v>
      </c>
      <c r="H48" s="40">
        <v>475.98</v>
      </c>
      <c r="I48" s="40">
        <v>162898.21</v>
      </c>
    </row>
    <row r="49" spans="2:9" ht="30" customHeight="1" x14ac:dyDescent="0.2">
      <c r="B49" s="29"/>
      <c r="C49" s="23" t="s">
        <v>20</v>
      </c>
      <c r="D49" s="40">
        <v>1369605.3</v>
      </c>
      <c r="E49" s="40">
        <v>1123360.02</v>
      </c>
      <c r="F49" s="40">
        <v>246245.28</v>
      </c>
      <c r="G49" s="40">
        <v>350315.5</v>
      </c>
      <c r="H49" s="40">
        <v>0</v>
      </c>
      <c r="I49" s="40">
        <v>596560.78</v>
      </c>
    </row>
    <row r="50" spans="2:9" ht="43.5" customHeight="1" x14ac:dyDescent="0.2">
      <c r="B50" s="24">
        <v>5211</v>
      </c>
      <c r="C50" s="25" t="s">
        <v>63</v>
      </c>
      <c r="D50" s="48">
        <f>+D51+D52</f>
        <v>12758195.41</v>
      </c>
      <c r="E50" s="48">
        <f t="shared" ref="E50:I50" si="15">+E51+E52</f>
        <v>10690911.420000002</v>
      </c>
      <c r="F50" s="48">
        <f t="shared" si="15"/>
        <v>2067283.99</v>
      </c>
      <c r="G50" s="48">
        <f t="shared" si="15"/>
        <v>221181.26</v>
      </c>
      <c r="H50" s="48">
        <f t="shared" si="15"/>
        <v>33656.129999999997</v>
      </c>
      <c r="I50" s="48">
        <f t="shared" si="15"/>
        <v>2322121.38</v>
      </c>
    </row>
    <row r="51" spans="2:9" ht="30" customHeight="1" x14ac:dyDescent="0.2">
      <c r="B51" s="22"/>
      <c r="C51" s="20" t="s">
        <v>19</v>
      </c>
      <c r="D51" s="39">
        <v>1748988.25</v>
      </c>
      <c r="E51" s="39">
        <v>1412246.54</v>
      </c>
      <c r="F51" s="39">
        <v>336741.71</v>
      </c>
      <c r="G51" s="39">
        <v>12610.44</v>
      </c>
      <c r="H51" s="39">
        <v>151.78</v>
      </c>
      <c r="I51" s="39">
        <v>349503.93</v>
      </c>
    </row>
    <row r="52" spans="2:9" ht="30" customHeight="1" x14ac:dyDescent="0.2">
      <c r="B52" s="22"/>
      <c r="C52" s="20" t="s">
        <v>20</v>
      </c>
      <c r="D52" s="39">
        <v>11009207.16</v>
      </c>
      <c r="E52" s="39">
        <v>9278664.8800000008</v>
      </c>
      <c r="F52" s="39">
        <v>1730542.28</v>
      </c>
      <c r="G52" s="39">
        <v>208570.82</v>
      </c>
      <c r="H52" s="39">
        <v>33504.35</v>
      </c>
      <c r="I52" s="39">
        <v>1972617.45</v>
      </c>
    </row>
    <row r="53" spans="2:9" ht="30" customHeight="1" x14ac:dyDescent="0.2">
      <c r="B53" s="27">
        <v>5219</v>
      </c>
      <c r="C53" s="28" t="s">
        <v>64</v>
      </c>
      <c r="D53" s="32">
        <f>+D54+D55</f>
        <v>1383830.9100000001</v>
      </c>
      <c r="E53" s="32">
        <f t="shared" ref="E53:I53" si="16">+E54+E55</f>
        <v>911134.77</v>
      </c>
      <c r="F53" s="32">
        <f t="shared" si="16"/>
        <v>472696.14</v>
      </c>
      <c r="G53" s="32">
        <f t="shared" si="16"/>
        <v>11434.29</v>
      </c>
      <c r="H53" s="32">
        <f t="shared" si="16"/>
        <v>19507.41</v>
      </c>
      <c r="I53" s="32">
        <f t="shared" si="16"/>
        <v>503637.82999999996</v>
      </c>
    </row>
    <row r="54" spans="2:9" ht="30" customHeight="1" x14ac:dyDescent="0.2">
      <c r="B54" s="29"/>
      <c r="C54" s="23" t="s">
        <v>19</v>
      </c>
      <c r="D54" s="40">
        <v>289553.31</v>
      </c>
      <c r="E54" s="40">
        <v>222657.4</v>
      </c>
      <c r="F54" s="40">
        <v>66895.91</v>
      </c>
      <c r="G54" s="40">
        <v>4339.2</v>
      </c>
      <c r="H54" s="40">
        <v>0</v>
      </c>
      <c r="I54" s="40">
        <v>71235.100000000006</v>
      </c>
    </row>
    <row r="55" spans="2:9" ht="30" customHeight="1" x14ac:dyDescent="0.2">
      <c r="B55" s="29"/>
      <c r="C55" s="23" t="s">
        <v>20</v>
      </c>
      <c r="D55" s="40">
        <v>1094277.6000000001</v>
      </c>
      <c r="E55" s="40">
        <v>688477.37</v>
      </c>
      <c r="F55" s="40">
        <v>405800.23</v>
      </c>
      <c r="G55" s="40">
        <v>7095.09</v>
      </c>
      <c r="H55" s="40">
        <v>19507.41</v>
      </c>
      <c r="I55" s="40">
        <v>432402.73</v>
      </c>
    </row>
    <row r="56" spans="2:9" ht="30" customHeight="1" x14ac:dyDescent="0.2">
      <c r="B56" s="24">
        <v>5220</v>
      </c>
      <c r="C56" s="25" t="s">
        <v>65</v>
      </c>
      <c r="D56" s="48">
        <f>+D57</f>
        <v>493990.86</v>
      </c>
      <c r="E56" s="48">
        <f t="shared" ref="E56:I56" si="17">+E57</f>
        <v>407508.91</v>
      </c>
      <c r="F56" s="48">
        <f t="shared" si="17"/>
        <v>86481.95</v>
      </c>
      <c r="G56" s="48">
        <f t="shared" si="17"/>
        <v>0</v>
      </c>
      <c r="H56" s="48">
        <f t="shared" si="17"/>
        <v>90.84</v>
      </c>
      <c r="I56" s="48">
        <f t="shared" si="17"/>
        <v>86572.79</v>
      </c>
    </row>
    <row r="57" spans="2:9" ht="30" customHeight="1" x14ac:dyDescent="0.2">
      <c r="B57" s="22"/>
      <c r="C57" s="20" t="s">
        <v>19</v>
      </c>
      <c r="D57" s="39">
        <v>493990.86</v>
      </c>
      <c r="E57" s="39">
        <v>407508.91</v>
      </c>
      <c r="F57" s="39">
        <v>86481.95</v>
      </c>
      <c r="G57" s="39">
        <v>0</v>
      </c>
      <c r="H57" s="39">
        <v>90.84</v>
      </c>
      <c r="I57" s="39">
        <v>86572.79</v>
      </c>
    </row>
    <row r="58" spans="2:9" ht="30" customHeight="1" x14ac:dyDescent="0.2">
      <c r="B58" s="27">
        <v>5231</v>
      </c>
      <c r="C58" s="28" t="s">
        <v>66</v>
      </c>
      <c r="D58" s="32">
        <f>+D59+D60</f>
        <v>1729868.45</v>
      </c>
      <c r="E58" s="32">
        <f t="shared" ref="E58:I58" si="18">+E59+E60</f>
        <v>1134388.57</v>
      </c>
      <c r="F58" s="32">
        <f t="shared" si="18"/>
        <v>595479.88</v>
      </c>
      <c r="G58" s="32">
        <f t="shared" si="18"/>
        <v>19114.86</v>
      </c>
      <c r="H58" s="32">
        <f t="shared" si="18"/>
        <v>30159.440000000002</v>
      </c>
      <c r="I58" s="32">
        <f t="shared" si="18"/>
        <v>644754.17000000004</v>
      </c>
    </row>
    <row r="59" spans="2:9" ht="30" customHeight="1" x14ac:dyDescent="0.2">
      <c r="B59" s="29"/>
      <c r="C59" s="23" t="s">
        <v>19</v>
      </c>
      <c r="D59" s="40">
        <v>1298651.74</v>
      </c>
      <c r="E59" s="40">
        <v>830571.29</v>
      </c>
      <c r="F59" s="40">
        <v>468080.45</v>
      </c>
      <c r="G59" s="40">
        <v>18926.36</v>
      </c>
      <c r="H59" s="40">
        <v>16234.29</v>
      </c>
      <c r="I59" s="40">
        <v>503241.09</v>
      </c>
    </row>
    <row r="60" spans="2:9" ht="30" customHeight="1" x14ac:dyDescent="0.2">
      <c r="B60" s="29"/>
      <c r="C60" s="23" t="s">
        <v>20</v>
      </c>
      <c r="D60" s="40">
        <v>431216.71</v>
      </c>
      <c r="E60" s="40">
        <v>303817.28000000003</v>
      </c>
      <c r="F60" s="40">
        <v>127399.43</v>
      </c>
      <c r="G60" s="40">
        <v>188.5</v>
      </c>
      <c r="H60" s="40">
        <v>13925.15</v>
      </c>
      <c r="I60" s="40">
        <v>141513.07999999999</v>
      </c>
    </row>
    <row r="61" spans="2:9" ht="30" customHeight="1" x14ac:dyDescent="0.2">
      <c r="B61" s="24">
        <v>5232</v>
      </c>
      <c r="C61" s="25" t="s">
        <v>67</v>
      </c>
      <c r="D61" s="48">
        <f>+D62+D63</f>
        <v>851527.3899999999</v>
      </c>
      <c r="E61" s="48">
        <f t="shared" ref="E61:I61" si="19">+E62+E63</f>
        <v>570576.69999999995</v>
      </c>
      <c r="F61" s="48">
        <f t="shared" si="19"/>
        <v>280950.68</v>
      </c>
      <c r="G61" s="48">
        <f t="shared" si="19"/>
        <v>24424.28</v>
      </c>
      <c r="H61" s="48">
        <f t="shared" si="19"/>
        <v>5693.91</v>
      </c>
      <c r="I61" s="48">
        <f t="shared" si="19"/>
        <v>311068.88</v>
      </c>
    </row>
    <row r="62" spans="2:9" ht="30" customHeight="1" x14ac:dyDescent="0.2">
      <c r="B62" s="22"/>
      <c r="C62" s="20" t="s">
        <v>19</v>
      </c>
      <c r="D62" s="39">
        <v>617446.57999999996</v>
      </c>
      <c r="E62" s="39">
        <v>432581.09</v>
      </c>
      <c r="F62" s="39">
        <v>184865.49</v>
      </c>
      <c r="G62" s="39">
        <v>17546.53</v>
      </c>
      <c r="H62" s="39">
        <v>0</v>
      </c>
      <c r="I62" s="39">
        <v>202412.03</v>
      </c>
    </row>
    <row r="63" spans="2:9" ht="30" customHeight="1" x14ac:dyDescent="0.2">
      <c r="B63" s="22"/>
      <c r="C63" s="20" t="s">
        <v>20</v>
      </c>
      <c r="D63" s="39">
        <v>234080.81</v>
      </c>
      <c r="E63" s="39">
        <v>137995.60999999999</v>
      </c>
      <c r="F63" s="39">
        <v>96085.19</v>
      </c>
      <c r="G63" s="39">
        <v>6877.75</v>
      </c>
      <c r="H63" s="39">
        <v>5693.91</v>
      </c>
      <c r="I63" s="39">
        <v>108656.85</v>
      </c>
    </row>
    <row r="64" spans="2:9" ht="30" customHeight="1" x14ac:dyDescent="0.2">
      <c r="B64" s="27">
        <v>5233</v>
      </c>
      <c r="C64" s="28" t="s">
        <v>68</v>
      </c>
      <c r="D64" s="32">
        <f>+D65+D66</f>
        <v>3577463.29</v>
      </c>
      <c r="E64" s="32">
        <f t="shared" ref="E64:I64" si="20">+E65+E66</f>
        <v>2604635.48</v>
      </c>
      <c r="F64" s="32">
        <f t="shared" si="20"/>
        <v>972827.8</v>
      </c>
      <c r="G64" s="32">
        <f t="shared" si="20"/>
        <v>150.94</v>
      </c>
      <c r="H64" s="32">
        <f t="shared" si="20"/>
        <v>115504.98000000001</v>
      </c>
      <c r="I64" s="32">
        <f t="shared" si="20"/>
        <v>1088483.73</v>
      </c>
    </row>
    <row r="65" spans="2:9" ht="30" customHeight="1" x14ac:dyDescent="0.2">
      <c r="B65" s="29"/>
      <c r="C65" s="23" t="s">
        <v>19</v>
      </c>
      <c r="D65" s="40">
        <v>499825.15</v>
      </c>
      <c r="E65" s="40">
        <v>303671.45</v>
      </c>
      <c r="F65" s="40">
        <v>196153.7</v>
      </c>
      <c r="G65" s="40">
        <v>95.72</v>
      </c>
      <c r="H65" s="40">
        <v>22657.18</v>
      </c>
      <c r="I65" s="40">
        <v>218906.6</v>
      </c>
    </row>
    <row r="66" spans="2:9" ht="30" customHeight="1" x14ac:dyDescent="0.2">
      <c r="B66" s="29"/>
      <c r="C66" s="23" t="s">
        <v>20</v>
      </c>
      <c r="D66" s="40">
        <v>3077638.14</v>
      </c>
      <c r="E66" s="40">
        <v>2300964.0299999998</v>
      </c>
      <c r="F66" s="40">
        <v>776674.1</v>
      </c>
      <c r="G66" s="40">
        <v>55.22</v>
      </c>
      <c r="H66" s="40">
        <v>92847.8</v>
      </c>
      <c r="I66" s="40">
        <v>869577.13</v>
      </c>
    </row>
    <row r="67" spans="2:9" ht="30" customHeight="1" x14ac:dyDescent="0.2">
      <c r="B67" s="24">
        <v>5234</v>
      </c>
      <c r="C67" s="25" t="s">
        <v>69</v>
      </c>
      <c r="D67" s="48">
        <f>+D68+D69</f>
        <v>5256735.16</v>
      </c>
      <c r="E67" s="48">
        <f t="shared" ref="E67:I67" si="21">+E68+E69</f>
        <v>3829171.7800000003</v>
      </c>
      <c r="F67" s="48">
        <f t="shared" si="21"/>
        <v>1427563.38</v>
      </c>
      <c r="G67" s="48">
        <f t="shared" si="21"/>
        <v>13177.32</v>
      </c>
      <c r="H67" s="48">
        <f t="shared" si="21"/>
        <v>8840.880000000001</v>
      </c>
      <c r="I67" s="48">
        <f t="shared" si="21"/>
        <v>1449581.58</v>
      </c>
    </row>
    <row r="68" spans="2:9" ht="30" customHeight="1" x14ac:dyDescent="0.2">
      <c r="B68" s="22"/>
      <c r="C68" s="20" t="s">
        <v>19</v>
      </c>
      <c r="D68" s="39">
        <v>2462759.2400000002</v>
      </c>
      <c r="E68" s="39">
        <v>1872070.52</v>
      </c>
      <c r="F68" s="39">
        <v>590688.72</v>
      </c>
      <c r="G68" s="39">
        <v>0</v>
      </c>
      <c r="H68" s="39">
        <v>1007.74</v>
      </c>
      <c r="I68" s="39">
        <v>591696.46</v>
      </c>
    </row>
    <row r="69" spans="2:9" ht="30" customHeight="1" x14ac:dyDescent="0.2">
      <c r="B69" s="22"/>
      <c r="C69" s="20" t="s">
        <v>20</v>
      </c>
      <c r="D69" s="39">
        <v>2793975.92</v>
      </c>
      <c r="E69" s="39">
        <v>1957101.26</v>
      </c>
      <c r="F69" s="39">
        <v>836874.66</v>
      </c>
      <c r="G69" s="39">
        <v>13177.32</v>
      </c>
      <c r="H69" s="39">
        <v>7833.14</v>
      </c>
      <c r="I69" s="39">
        <v>857885.12</v>
      </c>
    </row>
    <row r="70" spans="2:9" ht="30" customHeight="1" x14ac:dyDescent="0.2">
      <c r="B70" s="27">
        <v>5239</v>
      </c>
      <c r="C70" s="28" t="s">
        <v>70</v>
      </c>
      <c r="D70" s="32">
        <f>+D71+D72</f>
        <v>3106205.88</v>
      </c>
      <c r="E70" s="32">
        <f t="shared" ref="E70:I70" si="22">+E71+E72</f>
        <v>2019391.81</v>
      </c>
      <c r="F70" s="32">
        <f t="shared" si="22"/>
        <v>1086814.07</v>
      </c>
      <c r="G70" s="32">
        <f t="shared" si="22"/>
        <v>71605.77</v>
      </c>
      <c r="H70" s="32">
        <f t="shared" si="22"/>
        <v>30104.32</v>
      </c>
      <c r="I70" s="32">
        <f t="shared" si="22"/>
        <v>1188524.1600000001</v>
      </c>
    </row>
    <row r="71" spans="2:9" ht="30" customHeight="1" x14ac:dyDescent="0.2">
      <c r="B71" s="29"/>
      <c r="C71" s="23" t="s">
        <v>19</v>
      </c>
      <c r="D71" s="40">
        <v>2278655.59</v>
      </c>
      <c r="E71" s="40">
        <v>1417858.61</v>
      </c>
      <c r="F71" s="40">
        <v>860796.98</v>
      </c>
      <c r="G71" s="40">
        <v>16579.400000000001</v>
      </c>
      <c r="H71" s="40">
        <v>13893.42</v>
      </c>
      <c r="I71" s="40">
        <v>891269.8</v>
      </c>
    </row>
    <row r="72" spans="2:9" ht="30" customHeight="1" x14ac:dyDescent="0.2">
      <c r="B72" s="29"/>
      <c r="C72" s="23" t="s">
        <v>20</v>
      </c>
      <c r="D72" s="40">
        <v>827550.29</v>
      </c>
      <c r="E72" s="40">
        <v>601533.19999999995</v>
      </c>
      <c r="F72" s="40">
        <v>226017.09</v>
      </c>
      <c r="G72" s="40">
        <v>55026.37</v>
      </c>
      <c r="H72" s="40">
        <v>16210.9</v>
      </c>
      <c r="I72" s="40">
        <v>297254.36</v>
      </c>
    </row>
    <row r="73" spans="2:9" ht="30" customHeight="1" x14ac:dyDescent="0.2">
      <c r="B73" s="24">
        <v>5240</v>
      </c>
      <c r="C73" s="25" t="s">
        <v>71</v>
      </c>
      <c r="D73" s="48">
        <f>+D74</f>
        <v>27249.11</v>
      </c>
      <c r="E73" s="48">
        <f t="shared" ref="E73:I73" si="23">+E74</f>
        <v>17468.560000000001</v>
      </c>
      <c r="F73" s="48">
        <f t="shared" si="23"/>
        <v>9780.5499999999993</v>
      </c>
      <c r="G73" s="48">
        <f t="shared" si="23"/>
        <v>0</v>
      </c>
      <c r="H73" s="48">
        <f t="shared" si="23"/>
        <v>0</v>
      </c>
      <c r="I73" s="48">
        <f t="shared" si="23"/>
        <v>9780.5499999999993</v>
      </c>
    </row>
    <row r="74" spans="2:9" ht="30" customHeight="1" x14ac:dyDescent="0.2">
      <c r="B74" s="22"/>
      <c r="C74" s="20" t="s">
        <v>19</v>
      </c>
      <c r="D74" s="39">
        <v>27249.11</v>
      </c>
      <c r="E74" s="39">
        <v>17468.560000000001</v>
      </c>
      <c r="F74" s="39">
        <v>9780.5499999999993</v>
      </c>
      <c r="G74" s="39">
        <v>0</v>
      </c>
      <c r="H74" s="39">
        <v>0</v>
      </c>
      <c r="I74" s="39">
        <v>9780.5499999999993</v>
      </c>
    </row>
    <row r="75" spans="2:9" ht="30" customHeight="1" x14ac:dyDescent="0.2">
      <c r="B75" s="27">
        <v>5260</v>
      </c>
      <c r="C75" s="28" t="s">
        <v>72</v>
      </c>
      <c r="D75" s="32">
        <f>+D76</f>
        <v>45229.33</v>
      </c>
      <c r="E75" s="32">
        <f t="shared" ref="E75:I75" si="24">+E76</f>
        <v>0</v>
      </c>
      <c r="F75" s="32">
        <f t="shared" si="24"/>
        <v>0</v>
      </c>
      <c r="G75" s="32">
        <f t="shared" si="24"/>
        <v>139.5</v>
      </c>
      <c r="H75" s="32">
        <f t="shared" si="24"/>
        <v>97.86</v>
      </c>
      <c r="I75" s="32">
        <f t="shared" si="24"/>
        <v>45466.69</v>
      </c>
    </row>
    <row r="76" spans="2:9" ht="30" customHeight="1" thickBot="1" x14ac:dyDescent="0.25">
      <c r="B76" s="33"/>
      <c r="C76" s="21" t="s">
        <v>19</v>
      </c>
      <c r="D76" s="31">
        <v>45229.33</v>
      </c>
      <c r="E76" s="31">
        <v>0</v>
      </c>
      <c r="F76" s="31">
        <v>0</v>
      </c>
      <c r="G76" s="31">
        <v>139.5</v>
      </c>
      <c r="H76" s="31">
        <v>97.86</v>
      </c>
      <c r="I76" s="31">
        <v>45466.69</v>
      </c>
    </row>
  </sheetData>
  <mergeCells count="9">
    <mergeCell ref="B3:H3"/>
    <mergeCell ref="B8:B10"/>
    <mergeCell ref="C8:C10"/>
    <mergeCell ref="D8:D10"/>
    <mergeCell ref="I8:I10"/>
    <mergeCell ref="E8:E10"/>
    <mergeCell ref="F8:F10"/>
    <mergeCell ref="H8:H10"/>
    <mergeCell ref="G8:G10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6"/>
  <sheetViews>
    <sheetView zoomScale="80" zoomScaleNormal="80" workbookViewId="0">
      <selection activeCell="D11" sqref="D11:M76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3" customWidth="1"/>
    <col min="3" max="3" width="74.7109375" style="13" customWidth="1"/>
    <col min="4" max="4" width="18.140625" style="6" customWidth="1"/>
    <col min="5" max="13" width="16.7109375" style="6" customWidth="1"/>
    <col min="14" max="14" width="9.140625" style="6"/>
    <col min="15" max="15" width="11.5703125" style="6" bestFit="1" customWidth="1"/>
    <col min="16" max="203" width="9.140625" style="6"/>
    <col min="204" max="204" width="3.5703125" style="6" customWidth="1"/>
    <col min="205" max="205" width="12.42578125" style="6" customWidth="1"/>
    <col min="206" max="206" width="62.42578125" style="6" customWidth="1"/>
    <col min="207" max="207" width="15.28515625" style="6" customWidth="1"/>
    <col min="208" max="208" width="16.140625" style="6" customWidth="1"/>
    <col min="209" max="209" width="14.28515625" style="6" bestFit="1" customWidth="1"/>
    <col min="210" max="210" width="13.28515625" style="6" customWidth="1"/>
    <col min="211" max="211" width="16.7109375" style="6" customWidth="1"/>
    <col min="212" max="212" width="15.140625" style="6" customWidth="1"/>
    <col min="213" max="459" width="9.140625" style="6"/>
    <col min="460" max="460" width="3.5703125" style="6" customWidth="1"/>
    <col min="461" max="461" width="12.42578125" style="6" customWidth="1"/>
    <col min="462" max="462" width="62.42578125" style="6" customWidth="1"/>
    <col min="463" max="463" width="15.28515625" style="6" customWidth="1"/>
    <col min="464" max="464" width="16.140625" style="6" customWidth="1"/>
    <col min="465" max="465" width="14.28515625" style="6" bestFit="1" customWidth="1"/>
    <col min="466" max="466" width="13.28515625" style="6" customWidth="1"/>
    <col min="467" max="467" width="16.7109375" style="6" customWidth="1"/>
    <col min="468" max="468" width="15.140625" style="6" customWidth="1"/>
    <col min="469" max="715" width="9.140625" style="6"/>
    <col min="716" max="716" width="3.5703125" style="6" customWidth="1"/>
    <col min="717" max="717" width="12.42578125" style="6" customWidth="1"/>
    <col min="718" max="718" width="62.42578125" style="6" customWidth="1"/>
    <col min="719" max="719" width="15.28515625" style="6" customWidth="1"/>
    <col min="720" max="720" width="16.140625" style="6" customWidth="1"/>
    <col min="721" max="721" width="14.28515625" style="6" bestFit="1" customWidth="1"/>
    <col min="722" max="722" width="13.28515625" style="6" customWidth="1"/>
    <col min="723" max="723" width="16.7109375" style="6" customWidth="1"/>
    <col min="724" max="724" width="15.140625" style="6" customWidth="1"/>
    <col min="725" max="971" width="9.140625" style="6"/>
    <col min="972" max="972" width="3.5703125" style="6" customWidth="1"/>
    <col min="973" max="973" width="12.42578125" style="6" customWidth="1"/>
    <col min="974" max="974" width="62.42578125" style="6" customWidth="1"/>
    <col min="975" max="975" width="15.28515625" style="6" customWidth="1"/>
    <col min="976" max="976" width="16.140625" style="6" customWidth="1"/>
    <col min="977" max="977" width="14.28515625" style="6" bestFit="1" customWidth="1"/>
    <col min="978" max="978" width="13.28515625" style="6" customWidth="1"/>
    <col min="979" max="979" width="16.7109375" style="6" customWidth="1"/>
    <col min="980" max="980" width="15.140625" style="6" customWidth="1"/>
    <col min="981" max="1227" width="9.140625" style="6"/>
    <col min="1228" max="1228" width="3.5703125" style="6" customWidth="1"/>
    <col min="1229" max="1229" width="12.42578125" style="6" customWidth="1"/>
    <col min="1230" max="1230" width="62.42578125" style="6" customWidth="1"/>
    <col min="1231" max="1231" width="15.28515625" style="6" customWidth="1"/>
    <col min="1232" max="1232" width="16.140625" style="6" customWidth="1"/>
    <col min="1233" max="1233" width="14.28515625" style="6" bestFit="1" customWidth="1"/>
    <col min="1234" max="1234" width="13.28515625" style="6" customWidth="1"/>
    <col min="1235" max="1235" width="16.7109375" style="6" customWidth="1"/>
    <col min="1236" max="1236" width="15.140625" style="6" customWidth="1"/>
    <col min="1237" max="1483" width="9.140625" style="6"/>
    <col min="1484" max="1484" width="3.5703125" style="6" customWidth="1"/>
    <col min="1485" max="1485" width="12.42578125" style="6" customWidth="1"/>
    <col min="1486" max="1486" width="62.42578125" style="6" customWidth="1"/>
    <col min="1487" max="1487" width="15.28515625" style="6" customWidth="1"/>
    <col min="1488" max="1488" width="16.140625" style="6" customWidth="1"/>
    <col min="1489" max="1489" width="14.28515625" style="6" bestFit="1" customWidth="1"/>
    <col min="1490" max="1490" width="13.28515625" style="6" customWidth="1"/>
    <col min="1491" max="1491" width="16.7109375" style="6" customWidth="1"/>
    <col min="1492" max="1492" width="15.140625" style="6" customWidth="1"/>
    <col min="1493" max="1739" width="9.140625" style="6"/>
    <col min="1740" max="1740" width="3.5703125" style="6" customWidth="1"/>
    <col min="1741" max="1741" width="12.42578125" style="6" customWidth="1"/>
    <col min="1742" max="1742" width="62.42578125" style="6" customWidth="1"/>
    <col min="1743" max="1743" width="15.28515625" style="6" customWidth="1"/>
    <col min="1744" max="1744" width="16.140625" style="6" customWidth="1"/>
    <col min="1745" max="1745" width="14.28515625" style="6" bestFit="1" customWidth="1"/>
    <col min="1746" max="1746" width="13.28515625" style="6" customWidth="1"/>
    <col min="1747" max="1747" width="16.7109375" style="6" customWidth="1"/>
    <col min="1748" max="1748" width="15.140625" style="6" customWidth="1"/>
    <col min="1749" max="1995" width="9.140625" style="6"/>
    <col min="1996" max="1996" width="3.5703125" style="6" customWidth="1"/>
    <col min="1997" max="1997" width="12.42578125" style="6" customWidth="1"/>
    <col min="1998" max="1998" width="62.42578125" style="6" customWidth="1"/>
    <col min="1999" max="1999" width="15.28515625" style="6" customWidth="1"/>
    <col min="2000" max="2000" width="16.140625" style="6" customWidth="1"/>
    <col min="2001" max="2001" width="14.28515625" style="6" bestFit="1" customWidth="1"/>
    <col min="2002" max="2002" width="13.28515625" style="6" customWidth="1"/>
    <col min="2003" max="2003" width="16.7109375" style="6" customWidth="1"/>
    <col min="2004" max="2004" width="15.140625" style="6" customWidth="1"/>
    <col min="2005" max="2251" width="9.140625" style="6"/>
    <col min="2252" max="2252" width="3.5703125" style="6" customWidth="1"/>
    <col min="2253" max="2253" width="12.42578125" style="6" customWidth="1"/>
    <col min="2254" max="2254" width="62.42578125" style="6" customWidth="1"/>
    <col min="2255" max="2255" width="15.28515625" style="6" customWidth="1"/>
    <col min="2256" max="2256" width="16.140625" style="6" customWidth="1"/>
    <col min="2257" max="2257" width="14.28515625" style="6" bestFit="1" customWidth="1"/>
    <col min="2258" max="2258" width="13.28515625" style="6" customWidth="1"/>
    <col min="2259" max="2259" width="16.7109375" style="6" customWidth="1"/>
    <col min="2260" max="2260" width="15.140625" style="6" customWidth="1"/>
    <col min="2261" max="2507" width="9.140625" style="6"/>
    <col min="2508" max="2508" width="3.5703125" style="6" customWidth="1"/>
    <col min="2509" max="2509" width="12.42578125" style="6" customWidth="1"/>
    <col min="2510" max="2510" width="62.42578125" style="6" customWidth="1"/>
    <col min="2511" max="2511" width="15.28515625" style="6" customWidth="1"/>
    <col min="2512" max="2512" width="16.140625" style="6" customWidth="1"/>
    <col min="2513" max="2513" width="14.28515625" style="6" bestFit="1" customWidth="1"/>
    <col min="2514" max="2514" width="13.28515625" style="6" customWidth="1"/>
    <col min="2515" max="2515" width="16.7109375" style="6" customWidth="1"/>
    <col min="2516" max="2516" width="15.140625" style="6" customWidth="1"/>
    <col min="2517" max="2763" width="9.140625" style="6"/>
    <col min="2764" max="2764" width="3.5703125" style="6" customWidth="1"/>
    <col min="2765" max="2765" width="12.42578125" style="6" customWidth="1"/>
    <col min="2766" max="2766" width="62.42578125" style="6" customWidth="1"/>
    <col min="2767" max="2767" width="15.28515625" style="6" customWidth="1"/>
    <col min="2768" max="2768" width="16.140625" style="6" customWidth="1"/>
    <col min="2769" max="2769" width="14.28515625" style="6" bestFit="1" customWidth="1"/>
    <col min="2770" max="2770" width="13.28515625" style="6" customWidth="1"/>
    <col min="2771" max="2771" width="16.7109375" style="6" customWidth="1"/>
    <col min="2772" max="2772" width="15.140625" style="6" customWidth="1"/>
    <col min="2773" max="3019" width="9.140625" style="6"/>
    <col min="3020" max="3020" width="3.5703125" style="6" customWidth="1"/>
    <col min="3021" max="3021" width="12.42578125" style="6" customWidth="1"/>
    <col min="3022" max="3022" width="62.42578125" style="6" customWidth="1"/>
    <col min="3023" max="3023" width="15.28515625" style="6" customWidth="1"/>
    <col min="3024" max="3024" width="16.140625" style="6" customWidth="1"/>
    <col min="3025" max="3025" width="14.28515625" style="6" bestFit="1" customWidth="1"/>
    <col min="3026" max="3026" width="13.28515625" style="6" customWidth="1"/>
    <col min="3027" max="3027" width="16.7109375" style="6" customWidth="1"/>
    <col min="3028" max="3028" width="15.140625" style="6" customWidth="1"/>
    <col min="3029" max="3275" width="9.140625" style="6"/>
    <col min="3276" max="3276" width="3.5703125" style="6" customWidth="1"/>
    <col min="3277" max="3277" width="12.42578125" style="6" customWidth="1"/>
    <col min="3278" max="3278" width="62.42578125" style="6" customWidth="1"/>
    <col min="3279" max="3279" width="15.28515625" style="6" customWidth="1"/>
    <col min="3280" max="3280" width="16.140625" style="6" customWidth="1"/>
    <col min="3281" max="3281" width="14.28515625" style="6" bestFit="1" customWidth="1"/>
    <col min="3282" max="3282" width="13.28515625" style="6" customWidth="1"/>
    <col min="3283" max="3283" width="16.7109375" style="6" customWidth="1"/>
    <col min="3284" max="3284" width="15.140625" style="6" customWidth="1"/>
    <col min="3285" max="3531" width="9.140625" style="6"/>
    <col min="3532" max="3532" width="3.5703125" style="6" customWidth="1"/>
    <col min="3533" max="3533" width="12.42578125" style="6" customWidth="1"/>
    <col min="3534" max="3534" width="62.42578125" style="6" customWidth="1"/>
    <col min="3535" max="3535" width="15.28515625" style="6" customWidth="1"/>
    <col min="3536" max="3536" width="16.140625" style="6" customWidth="1"/>
    <col min="3537" max="3537" width="14.28515625" style="6" bestFit="1" customWidth="1"/>
    <col min="3538" max="3538" width="13.28515625" style="6" customWidth="1"/>
    <col min="3539" max="3539" width="16.7109375" style="6" customWidth="1"/>
    <col min="3540" max="3540" width="15.140625" style="6" customWidth="1"/>
    <col min="3541" max="3787" width="9.140625" style="6"/>
    <col min="3788" max="3788" width="3.5703125" style="6" customWidth="1"/>
    <col min="3789" max="3789" width="12.42578125" style="6" customWidth="1"/>
    <col min="3790" max="3790" width="62.42578125" style="6" customWidth="1"/>
    <col min="3791" max="3791" width="15.28515625" style="6" customWidth="1"/>
    <col min="3792" max="3792" width="16.140625" style="6" customWidth="1"/>
    <col min="3793" max="3793" width="14.28515625" style="6" bestFit="1" customWidth="1"/>
    <col min="3794" max="3794" width="13.28515625" style="6" customWidth="1"/>
    <col min="3795" max="3795" width="16.7109375" style="6" customWidth="1"/>
    <col min="3796" max="3796" width="15.140625" style="6" customWidth="1"/>
    <col min="3797" max="4043" width="9.140625" style="6"/>
    <col min="4044" max="4044" width="3.5703125" style="6" customWidth="1"/>
    <col min="4045" max="4045" width="12.42578125" style="6" customWidth="1"/>
    <col min="4046" max="4046" width="62.42578125" style="6" customWidth="1"/>
    <col min="4047" max="4047" width="15.28515625" style="6" customWidth="1"/>
    <col min="4048" max="4048" width="16.140625" style="6" customWidth="1"/>
    <col min="4049" max="4049" width="14.28515625" style="6" bestFit="1" customWidth="1"/>
    <col min="4050" max="4050" width="13.28515625" style="6" customWidth="1"/>
    <col min="4051" max="4051" width="16.7109375" style="6" customWidth="1"/>
    <col min="4052" max="4052" width="15.140625" style="6" customWidth="1"/>
    <col min="4053" max="4299" width="9.140625" style="6"/>
    <col min="4300" max="4300" width="3.5703125" style="6" customWidth="1"/>
    <col min="4301" max="4301" width="12.42578125" style="6" customWidth="1"/>
    <col min="4302" max="4302" width="62.42578125" style="6" customWidth="1"/>
    <col min="4303" max="4303" width="15.28515625" style="6" customWidth="1"/>
    <col min="4304" max="4304" width="16.140625" style="6" customWidth="1"/>
    <col min="4305" max="4305" width="14.28515625" style="6" bestFit="1" customWidth="1"/>
    <col min="4306" max="4306" width="13.28515625" style="6" customWidth="1"/>
    <col min="4307" max="4307" width="16.7109375" style="6" customWidth="1"/>
    <col min="4308" max="4308" width="15.140625" style="6" customWidth="1"/>
    <col min="4309" max="4555" width="9.140625" style="6"/>
    <col min="4556" max="4556" width="3.5703125" style="6" customWidth="1"/>
    <col min="4557" max="4557" width="12.42578125" style="6" customWidth="1"/>
    <col min="4558" max="4558" width="62.42578125" style="6" customWidth="1"/>
    <col min="4559" max="4559" width="15.28515625" style="6" customWidth="1"/>
    <col min="4560" max="4560" width="16.140625" style="6" customWidth="1"/>
    <col min="4561" max="4561" width="14.28515625" style="6" bestFit="1" customWidth="1"/>
    <col min="4562" max="4562" width="13.28515625" style="6" customWidth="1"/>
    <col min="4563" max="4563" width="16.7109375" style="6" customWidth="1"/>
    <col min="4564" max="4564" width="15.140625" style="6" customWidth="1"/>
    <col min="4565" max="4811" width="9.140625" style="6"/>
    <col min="4812" max="4812" width="3.5703125" style="6" customWidth="1"/>
    <col min="4813" max="4813" width="12.42578125" style="6" customWidth="1"/>
    <col min="4814" max="4814" width="62.42578125" style="6" customWidth="1"/>
    <col min="4815" max="4815" width="15.28515625" style="6" customWidth="1"/>
    <col min="4816" max="4816" width="16.140625" style="6" customWidth="1"/>
    <col min="4817" max="4817" width="14.28515625" style="6" bestFit="1" customWidth="1"/>
    <col min="4818" max="4818" width="13.28515625" style="6" customWidth="1"/>
    <col min="4819" max="4819" width="16.7109375" style="6" customWidth="1"/>
    <col min="4820" max="4820" width="15.140625" style="6" customWidth="1"/>
    <col min="4821" max="5067" width="9.140625" style="6"/>
    <col min="5068" max="5068" width="3.5703125" style="6" customWidth="1"/>
    <col min="5069" max="5069" width="12.42578125" style="6" customWidth="1"/>
    <col min="5070" max="5070" width="62.42578125" style="6" customWidth="1"/>
    <col min="5071" max="5071" width="15.28515625" style="6" customWidth="1"/>
    <col min="5072" max="5072" width="16.140625" style="6" customWidth="1"/>
    <col min="5073" max="5073" width="14.28515625" style="6" bestFit="1" customWidth="1"/>
    <col min="5074" max="5074" width="13.28515625" style="6" customWidth="1"/>
    <col min="5075" max="5075" width="16.7109375" style="6" customWidth="1"/>
    <col min="5076" max="5076" width="15.140625" style="6" customWidth="1"/>
    <col min="5077" max="5323" width="9.140625" style="6"/>
    <col min="5324" max="5324" width="3.5703125" style="6" customWidth="1"/>
    <col min="5325" max="5325" width="12.42578125" style="6" customWidth="1"/>
    <col min="5326" max="5326" width="62.42578125" style="6" customWidth="1"/>
    <col min="5327" max="5327" width="15.28515625" style="6" customWidth="1"/>
    <col min="5328" max="5328" width="16.140625" style="6" customWidth="1"/>
    <col min="5329" max="5329" width="14.28515625" style="6" bestFit="1" customWidth="1"/>
    <col min="5330" max="5330" width="13.28515625" style="6" customWidth="1"/>
    <col min="5331" max="5331" width="16.7109375" style="6" customWidth="1"/>
    <col min="5332" max="5332" width="15.140625" style="6" customWidth="1"/>
    <col min="5333" max="5579" width="9.140625" style="6"/>
    <col min="5580" max="5580" width="3.5703125" style="6" customWidth="1"/>
    <col min="5581" max="5581" width="12.42578125" style="6" customWidth="1"/>
    <col min="5582" max="5582" width="62.42578125" style="6" customWidth="1"/>
    <col min="5583" max="5583" width="15.28515625" style="6" customWidth="1"/>
    <col min="5584" max="5584" width="16.140625" style="6" customWidth="1"/>
    <col min="5585" max="5585" width="14.28515625" style="6" bestFit="1" customWidth="1"/>
    <col min="5586" max="5586" width="13.28515625" style="6" customWidth="1"/>
    <col min="5587" max="5587" width="16.7109375" style="6" customWidth="1"/>
    <col min="5588" max="5588" width="15.140625" style="6" customWidth="1"/>
    <col min="5589" max="5835" width="9.140625" style="6"/>
    <col min="5836" max="5836" width="3.5703125" style="6" customWidth="1"/>
    <col min="5837" max="5837" width="12.42578125" style="6" customWidth="1"/>
    <col min="5838" max="5838" width="62.42578125" style="6" customWidth="1"/>
    <col min="5839" max="5839" width="15.28515625" style="6" customWidth="1"/>
    <col min="5840" max="5840" width="16.140625" style="6" customWidth="1"/>
    <col min="5841" max="5841" width="14.28515625" style="6" bestFit="1" customWidth="1"/>
    <col min="5842" max="5842" width="13.28515625" style="6" customWidth="1"/>
    <col min="5843" max="5843" width="16.7109375" style="6" customWidth="1"/>
    <col min="5844" max="5844" width="15.140625" style="6" customWidth="1"/>
    <col min="5845" max="6091" width="9.140625" style="6"/>
    <col min="6092" max="6092" width="3.5703125" style="6" customWidth="1"/>
    <col min="6093" max="6093" width="12.42578125" style="6" customWidth="1"/>
    <col min="6094" max="6094" width="62.42578125" style="6" customWidth="1"/>
    <col min="6095" max="6095" width="15.28515625" style="6" customWidth="1"/>
    <col min="6096" max="6096" width="16.140625" style="6" customWidth="1"/>
    <col min="6097" max="6097" width="14.28515625" style="6" bestFit="1" customWidth="1"/>
    <col min="6098" max="6098" width="13.28515625" style="6" customWidth="1"/>
    <col min="6099" max="6099" width="16.7109375" style="6" customWidth="1"/>
    <col min="6100" max="6100" width="15.140625" style="6" customWidth="1"/>
    <col min="6101" max="6347" width="9.140625" style="6"/>
    <col min="6348" max="6348" width="3.5703125" style="6" customWidth="1"/>
    <col min="6349" max="6349" width="12.42578125" style="6" customWidth="1"/>
    <col min="6350" max="6350" width="62.42578125" style="6" customWidth="1"/>
    <col min="6351" max="6351" width="15.28515625" style="6" customWidth="1"/>
    <col min="6352" max="6352" width="16.140625" style="6" customWidth="1"/>
    <col min="6353" max="6353" width="14.28515625" style="6" bestFit="1" customWidth="1"/>
    <col min="6354" max="6354" width="13.28515625" style="6" customWidth="1"/>
    <col min="6355" max="6355" width="16.7109375" style="6" customWidth="1"/>
    <col min="6356" max="6356" width="15.140625" style="6" customWidth="1"/>
    <col min="6357" max="6603" width="9.140625" style="6"/>
    <col min="6604" max="6604" width="3.5703125" style="6" customWidth="1"/>
    <col min="6605" max="6605" width="12.42578125" style="6" customWidth="1"/>
    <col min="6606" max="6606" width="62.42578125" style="6" customWidth="1"/>
    <col min="6607" max="6607" width="15.28515625" style="6" customWidth="1"/>
    <col min="6608" max="6608" width="16.140625" style="6" customWidth="1"/>
    <col min="6609" max="6609" width="14.28515625" style="6" bestFit="1" customWidth="1"/>
    <col min="6610" max="6610" width="13.28515625" style="6" customWidth="1"/>
    <col min="6611" max="6611" width="16.7109375" style="6" customWidth="1"/>
    <col min="6612" max="6612" width="15.140625" style="6" customWidth="1"/>
    <col min="6613" max="6859" width="9.140625" style="6"/>
    <col min="6860" max="6860" width="3.5703125" style="6" customWidth="1"/>
    <col min="6861" max="6861" width="12.42578125" style="6" customWidth="1"/>
    <col min="6862" max="6862" width="62.42578125" style="6" customWidth="1"/>
    <col min="6863" max="6863" width="15.28515625" style="6" customWidth="1"/>
    <col min="6864" max="6864" width="16.140625" style="6" customWidth="1"/>
    <col min="6865" max="6865" width="14.28515625" style="6" bestFit="1" customWidth="1"/>
    <col min="6866" max="6866" width="13.28515625" style="6" customWidth="1"/>
    <col min="6867" max="6867" width="16.7109375" style="6" customWidth="1"/>
    <col min="6868" max="6868" width="15.140625" style="6" customWidth="1"/>
    <col min="6869" max="7115" width="9.140625" style="6"/>
    <col min="7116" max="7116" width="3.5703125" style="6" customWidth="1"/>
    <col min="7117" max="7117" width="12.42578125" style="6" customWidth="1"/>
    <col min="7118" max="7118" width="62.42578125" style="6" customWidth="1"/>
    <col min="7119" max="7119" width="15.28515625" style="6" customWidth="1"/>
    <col min="7120" max="7120" width="16.140625" style="6" customWidth="1"/>
    <col min="7121" max="7121" width="14.28515625" style="6" bestFit="1" customWidth="1"/>
    <col min="7122" max="7122" width="13.28515625" style="6" customWidth="1"/>
    <col min="7123" max="7123" width="16.7109375" style="6" customWidth="1"/>
    <col min="7124" max="7124" width="15.140625" style="6" customWidth="1"/>
    <col min="7125" max="7371" width="9.140625" style="6"/>
    <col min="7372" max="7372" width="3.5703125" style="6" customWidth="1"/>
    <col min="7373" max="7373" width="12.42578125" style="6" customWidth="1"/>
    <col min="7374" max="7374" width="62.42578125" style="6" customWidth="1"/>
    <col min="7375" max="7375" width="15.28515625" style="6" customWidth="1"/>
    <col min="7376" max="7376" width="16.140625" style="6" customWidth="1"/>
    <col min="7377" max="7377" width="14.28515625" style="6" bestFit="1" customWidth="1"/>
    <col min="7378" max="7378" width="13.28515625" style="6" customWidth="1"/>
    <col min="7379" max="7379" width="16.7109375" style="6" customWidth="1"/>
    <col min="7380" max="7380" width="15.140625" style="6" customWidth="1"/>
    <col min="7381" max="7627" width="9.140625" style="6"/>
    <col min="7628" max="7628" width="3.5703125" style="6" customWidth="1"/>
    <col min="7629" max="7629" width="12.42578125" style="6" customWidth="1"/>
    <col min="7630" max="7630" width="62.42578125" style="6" customWidth="1"/>
    <col min="7631" max="7631" width="15.28515625" style="6" customWidth="1"/>
    <col min="7632" max="7632" width="16.140625" style="6" customWidth="1"/>
    <col min="7633" max="7633" width="14.28515625" style="6" bestFit="1" customWidth="1"/>
    <col min="7634" max="7634" width="13.28515625" style="6" customWidth="1"/>
    <col min="7635" max="7635" width="16.7109375" style="6" customWidth="1"/>
    <col min="7636" max="7636" width="15.140625" style="6" customWidth="1"/>
    <col min="7637" max="7883" width="9.140625" style="6"/>
    <col min="7884" max="7884" width="3.5703125" style="6" customWidth="1"/>
    <col min="7885" max="7885" width="12.42578125" style="6" customWidth="1"/>
    <col min="7886" max="7886" width="62.42578125" style="6" customWidth="1"/>
    <col min="7887" max="7887" width="15.28515625" style="6" customWidth="1"/>
    <col min="7888" max="7888" width="16.140625" style="6" customWidth="1"/>
    <col min="7889" max="7889" width="14.28515625" style="6" bestFit="1" customWidth="1"/>
    <col min="7890" max="7890" width="13.28515625" style="6" customWidth="1"/>
    <col min="7891" max="7891" width="16.7109375" style="6" customWidth="1"/>
    <col min="7892" max="7892" width="15.140625" style="6" customWidth="1"/>
    <col min="7893" max="8139" width="9.140625" style="6"/>
    <col min="8140" max="8140" width="3.5703125" style="6" customWidth="1"/>
    <col min="8141" max="8141" width="12.42578125" style="6" customWidth="1"/>
    <col min="8142" max="8142" width="62.42578125" style="6" customWidth="1"/>
    <col min="8143" max="8143" width="15.28515625" style="6" customWidth="1"/>
    <col min="8144" max="8144" width="16.140625" style="6" customWidth="1"/>
    <col min="8145" max="8145" width="14.28515625" style="6" bestFit="1" customWidth="1"/>
    <col min="8146" max="8146" width="13.28515625" style="6" customWidth="1"/>
    <col min="8147" max="8147" width="16.7109375" style="6" customWidth="1"/>
    <col min="8148" max="8148" width="15.140625" style="6" customWidth="1"/>
    <col min="8149" max="8395" width="9.140625" style="6"/>
    <col min="8396" max="8396" width="3.5703125" style="6" customWidth="1"/>
    <col min="8397" max="8397" width="12.42578125" style="6" customWidth="1"/>
    <col min="8398" max="8398" width="62.42578125" style="6" customWidth="1"/>
    <col min="8399" max="8399" width="15.28515625" style="6" customWidth="1"/>
    <col min="8400" max="8400" width="16.140625" style="6" customWidth="1"/>
    <col min="8401" max="8401" width="14.28515625" style="6" bestFit="1" customWidth="1"/>
    <col min="8402" max="8402" width="13.28515625" style="6" customWidth="1"/>
    <col min="8403" max="8403" width="16.7109375" style="6" customWidth="1"/>
    <col min="8404" max="8404" width="15.140625" style="6" customWidth="1"/>
    <col min="8405" max="8651" width="9.140625" style="6"/>
    <col min="8652" max="8652" width="3.5703125" style="6" customWidth="1"/>
    <col min="8653" max="8653" width="12.42578125" style="6" customWidth="1"/>
    <col min="8654" max="8654" width="62.42578125" style="6" customWidth="1"/>
    <col min="8655" max="8655" width="15.28515625" style="6" customWidth="1"/>
    <col min="8656" max="8656" width="16.140625" style="6" customWidth="1"/>
    <col min="8657" max="8657" width="14.28515625" style="6" bestFit="1" customWidth="1"/>
    <col min="8658" max="8658" width="13.28515625" style="6" customWidth="1"/>
    <col min="8659" max="8659" width="16.7109375" style="6" customWidth="1"/>
    <col min="8660" max="8660" width="15.140625" style="6" customWidth="1"/>
    <col min="8661" max="8907" width="9.140625" style="6"/>
    <col min="8908" max="8908" width="3.5703125" style="6" customWidth="1"/>
    <col min="8909" max="8909" width="12.42578125" style="6" customWidth="1"/>
    <col min="8910" max="8910" width="62.42578125" style="6" customWidth="1"/>
    <col min="8911" max="8911" width="15.28515625" style="6" customWidth="1"/>
    <col min="8912" max="8912" width="16.140625" style="6" customWidth="1"/>
    <col min="8913" max="8913" width="14.28515625" style="6" bestFit="1" customWidth="1"/>
    <col min="8914" max="8914" width="13.28515625" style="6" customWidth="1"/>
    <col min="8915" max="8915" width="16.7109375" style="6" customWidth="1"/>
    <col min="8916" max="8916" width="15.140625" style="6" customWidth="1"/>
    <col min="8917" max="9163" width="9.140625" style="6"/>
    <col min="9164" max="9164" width="3.5703125" style="6" customWidth="1"/>
    <col min="9165" max="9165" width="12.42578125" style="6" customWidth="1"/>
    <col min="9166" max="9166" width="62.42578125" style="6" customWidth="1"/>
    <col min="9167" max="9167" width="15.28515625" style="6" customWidth="1"/>
    <col min="9168" max="9168" width="16.140625" style="6" customWidth="1"/>
    <col min="9169" max="9169" width="14.28515625" style="6" bestFit="1" customWidth="1"/>
    <col min="9170" max="9170" width="13.28515625" style="6" customWidth="1"/>
    <col min="9171" max="9171" width="16.7109375" style="6" customWidth="1"/>
    <col min="9172" max="9172" width="15.140625" style="6" customWidth="1"/>
    <col min="9173" max="9419" width="9.140625" style="6"/>
    <col min="9420" max="9420" width="3.5703125" style="6" customWidth="1"/>
    <col min="9421" max="9421" width="12.42578125" style="6" customWidth="1"/>
    <col min="9422" max="9422" width="62.42578125" style="6" customWidth="1"/>
    <col min="9423" max="9423" width="15.28515625" style="6" customWidth="1"/>
    <col min="9424" max="9424" width="16.140625" style="6" customWidth="1"/>
    <col min="9425" max="9425" width="14.28515625" style="6" bestFit="1" customWidth="1"/>
    <col min="9426" max="9426" width="13.28515625" style="6" customWidth="1"/>
    <col min="9427" max="9427" width="16.7109375" style="6" customWidth="1"/>
    <col min="9428" max="9428" width="15.140625" style="6" customWidth="1"/>
    <col min="9429" max="9675" width="9.140625" style="6"/>
    <col min="9676" max="9676" width="3.5703125" style="6" customWidth="1"/>
    <col min="9677" max="9677" width="12.42578125" style="6" customWidth="1"/>
    <col min="9678" max="9678" width="62.42578125" style="6" customWidth="1"/>
    <col min="9679" max="9679" width="15.28515625" style="6" customWidth="1"/>
    <col min="9680" max="9680" width="16.140625" style="6" customWidth="1"/>
    <col min="9681" max="9681" width="14.28515625" style="6" bestFit="1" customWidth="1"/>
    <col min="9682" max="9682" width="13.28515625" style="6" customWidth="1"/>
    <col min="9683" max="9683" width="16.7109375" style="6" customWidth="1"/>
    <col min="9684" max="9684" width="15.140625" style="6" customWidth="1"/>
    <col min="9685" max="9931" width="9.140625" style="6"/>
    <col min="9932" max="9932" width="3.5703125" style="6" customWidth="1"/>
    <col min="9933" max="9933" width="12.42578125" style="6" customWidth="1"/>
    <col min="9934" max="9934" width="62.42578125" style="6" customWidth="1"/>
    <col min="9935" max="9935" width="15.28515625" style="6" customWidth="1"/>
    <col min="9936" max="9936" width="16.140625" style="6" customWidth="1"/>
    <col min="9937" max="9937" width="14.28515625" style="6" bestFit="1" customWidth="1"/>
    <col min="9938" max="9938" width="13.28515625" style="6" customWidth="1"/>
    <col min="9939" max="9939" width="16.7109375" style="6" customWidth="1"/>
    <col min="9940" max="9940" width="15.140625" style="6" customWidth="1"/>
    <col min="9941" max="10187" width="9.140625" style="6"/>
    <col min="10188" max="10188" width="3.5703125" style="6" customWidth="1"/>
    <col min="10189" max="10189" width="12.42578125" style="6" customWidth="1"/>
    <col min="10190" max="10190" width="62.42578125" style="6" customWidth="1"/>
    <col min="10191" max="10191" width="15.28515625" style="6" customWidth="1"/>
    <col min="10192" max="10192" width="16.140625" style="6" customWidth="1"/>
    <col min="10193" max="10193" width="14.28515625" style="6" bestFit="1" customWidth="1"/>
    <col min="10194" max="10194" width="13.28515625" style="6" customWidth="1"/>
    <col min="10195" max="10195" width="16.7109375" style="6" customWidth="1"/>
    <col min="10196" max="10196" width="15.140625" style="6" customWidth="1"/>
    <col min="10197" max="10443" width="9.140625" style="6"/>
    <col min="10444" max="10444" width="3.5703125" style="6" customWidth="1"/>
    <col min="10445" max="10445" width="12.42578125" style="6" customWidth="1"/>
    <col min="10446" max="10446" width="62.42578125" style="6" customWidth="1"/>
    <col min="10447" max="10447" width="15.28515625" style="6" customWidth="1"/>
    <col min="10448" max="10448" width="16.140625" style="6" customWidth="1"/>
    <col min="10449" max="10449" width="14.28515625" style="6" bestFit="1" customWidth="1"/>
    <col min="10450" max="10450" width="13.28515625" style="6" customWidth="1"/>
    <col min="10451" max="10451" width="16.7109375" style="6" customWidth="1"/>
    <col min="10452" max="10452" width="15.140625" style="6" customWidth="1"/>
    <col min="10453" max="10699" width="9.140625" style="6"/>
    <col min="10700" max="10700" width="3.5703125" style="6" customWidth="1"/>
    <col min="10701" max="10701" width="12.42578125" style="6" customWidth="1"/>
    <col min="10702" max="10702" width="62.42578125" style="6" customWidth="1"/>
    <col min="10703" max="10703" width="15.28515625" style="6" customWidth="1"/>
    <col min="10704" max="10704" width="16.140625" style="6" customWidth="1"/>
    <col min="10705" max="10705" width="14.28515625" style="6" bestFit="1" customWidth="1"/>
    <col min="10706" max="10706" width="13.28515625" style="6" customWidth="1"/>
    <col min="10707" max="10707" width="16.7109375" style="6" customWidth="1"/>
    <col min="10708" max="10708" width="15.140625" style="6" customWidth="1"/>
    <col min="10709" max="10955" width="9.140625" style="6"/>
    <col min="10956" max="10956" width="3.5703125" style="6" customWidth="1"/>
    <col min="10957" max="10957" width="12.42578125" style="6" customWidth="1"/>
    <col min="10958" max="10958" width="62.42578125" style="6" customWidth="1"/>
    <col min="10959" max="10959" width="15.28515625" style="6" customWidth="1"/>
    <col min="10960" max="10960" width="16.140625" style="6" customWidth="1"/>
    <col min="10961" max="10961" width="14.28515625" style="6" bestFit="1" customWidth="1"/>
    <col min="10962" max="10962" width="13.28515625" style="6" customWidth="1"/>
    <col min="10963" max="10963" width="16.7109375" style="6" customWidth="1"/>
    <col min="10964" max="10964" width="15.140625" style="6" customWidth="1"/>
    <col min="10965" max="11211" width="9.140625" style="6"/>
    <col min="11212" max="11212" width="3.5703125" style="6" customWidth="1"/>
    <col min="11213" max="11213" width="12.42578125" style="6" customWidth="1"/>
    <col min="11214" max="11214" width="62.42578125" style="6" customWidth="1"/>
    <col min="11215" max="11215" width="15.28515625" style="6" customWidth="1"/>
    <col min="11216" max="11216" width="16.140625" style="6" customWidth="1"/>
    <col min="11217" max="11217" width="14.28515625" style="6" bestFit="1" customWidth="1"/>
    <col min="11218" max="11218" width="13.28515625" style="6" customWidth="1"/>
    <col min="11219" max="11219" width="16.7109375" style="6" customWidth="1"/>
    <col min="11220" max="11220" width="15.140625" style="6" customWidth="1"/>
    <col min="11221" max="11467" width="9.140625" style="6"/>
    <col min="11468" max="11468" width="3.5703125" style="6" customWidth="1"/>
    <col min="11469" max="11469" width="12.42578125" style="6" customWidth="1"/>
    <col min="11470" max="11470" width="62.42578125" style="6" customWidth="1"/>
    <col min="11471" max="11471" width="15.28515625" style="6" customWidth="1"/>
    <col min="11472" max="11472" width="16.140625" style="6" customWidth="1"/>
    <col min="11473" max="11473" width="14.28515625" style="6" bestFit="1" customWidth="1"/>
    <col min="11474" max="11474" width="13.28515625" style="6" customWidth="1"/>
    <col min="11475" max="11475" width="16.7109375" style="6" customWidth="1"/>
    <col min="11476" max="11476" width="15.140625" style="6" customWidth="1"/>
    <col min="11477" max="11723" width="9.140625" style="6"/>
    <col min="11724" max="11724" width="3.5703125" style="6" customWidth="1"/>
    <col min="11725" max="11725" width="12.42578125" style="6" customWidth="1"/>
    <col min="11726" max="11726" width="62.42578125" style="6" customWidth="1"/>
    <col min="11727" max="11727" width="15.28515625" style="6" customWidth="1"/>
    <col min="11728" max="11728" width="16.140625" style="6" customWidth="1"/>
    <col min="11729" max="11729" width="14.28515625" style="6" bestFit="1" customWidth="1"/>
    <col min="11730" max="11730" width="13.28515625" style="6" customWidth="1"/>
    <col min="11731" max="11731" width="16.7109375" style="6" customWidth="1"/>
    <col min="11732" max="11732" width="15.140625" style="6" customWidth="1"/>
    <col min="11733" max="11979" width="9.140625" style="6"/>
    <col min="11980" max="11980" width="3.5703125" style="6" customWidth="1"/>
    <col min="11981" max="11981" width="12.42578125" style="6" customWidth="1"/>
    <col min="11982" max="11982" width="62.42578125" style="6" customWidth="1"/>
    <col min="11983" max="11983" width="15.28515625" style="6" customWidth="1"/>
    <col min="11984" max="11984" width="16.140625" style="6" customWidth="1"/>
    <col min="11985" max="11985" width="14.28515625" style="6" bestFit="1" customWidth="1"/>
    <col min="11986" max="11986" width="13.28515625" style="6" customWidth="1"/>
    <col min="11987" max="11987" width="16.7109375" style="6" customWidth="1"/>
    <col min="11988" max="11988" width="15.140625" style="6" customWidth="1"/>
    <col min="11989" max="12235" width="9.140625" style="6"/>
    <col min="12236" max="12236" width="3.5703125" style="6" customWidth="1"/>
    <col min="12237" max="12237" width="12.42578125" style="6" customWidth="1"/>
    <col min="12238" max="12238" width="62.42578125" style="6" customWidth="1"/>
    <col min="12239" max="12239" width="15.28515625" style="6" customWidth="1"/>
    <col min="12240" max="12240" width="16.140625" style="6" customWidth="1"/>
    <col min="12241" max="12241" width="14.28515625" style="6" bestFit="1" customWidth="1"/>
    <col min="12242" max="12242" width="13.28515625" style="6" customWidth="1"/>
    <col min="12243" max="12243" width="16.7109375" style="6" customWidth="1"/>
    <col min="12244" max="12244" width="15.140625" style="6" customWidth="1"/>
    <col min="12245" max="12491" width="9.140625" style="6"/>
    <col min="12492" max="12492" width="3.5703125" style="6" customWidth="1"/>
    <col min="12493" max="12493" width="12.42578125" style="6" customWidth="1"/>
    <col min="12494" max="12494" width="62.42578125" style="6" customWidth="1"/>
    <col min="12495" max="12495" width="15.28515625" style="6" customWidth="1"/>
    <col min="12496" max="12496" width="16.140625" style="6" customWidth="1"/>
    <col min="12497" max="12497" width="14.28515625" style="6" bestFit="1" customWidth="1"/>
    <col min="12498" max="12498" width="13.28515625" style="6" customWidth="1"/>
    <col min="12499" max="12499" width="16.7109375" style="6" customWidth="1"/>
    <col min="12500" max="12500" width="15.140625" style="6" customWidth="1"/>
    <col min="12501" max="12747" width="9.140625" style="6"/>
    <col min="12748" max="12748" width="3.5703125" style="6" customWidth="1"/>
    <col min="12749" max="12749" width="12.42578125" style="6" customWidth="1"/>
    <col min="12750" max="12750" width="62.42578125" style="6" customWidth="1"/>
    <col min="12751" max="12751" width="15.28515625" style="6" customWidth="1"/>
    <col min="12752" max="12752" width="16.140625" style="6" customWidth="1"/>
    <col min="12753" max="12753" width="14.28515625" style="6" bestFit="1" customWidth="1"/>
    <col min="12754" max="12754" width="13.28515625" style="6" customWidth="1"/>
    <col min="12755" max="12755" width="16.7109375" style="6" customWidth="1"/>
    <col min="12756" max="12756" width="15.140625" style="6" customWidth="1"/>
    <col min="12757" max="13003" width="9.140625" style="6"/>
    <col min="13004" max="13004" width="3.5703125" style="6" customWidth="1"/>
    <col min="13005" max="13005" width="12.42578125" style="6" customWidth="1"/>
    <col min="13006" max="13006" width="62.42578125" style="6" customWidth="1"/>
    <col min="13007" max="13007" width="15.28515625" style="6" customWidth="1"/>
    <col min="13008" max="13008" width="16.140625" style="6" customWidth="1"/>
    <col min="13009" max="13009" width="14.28515625" style="6" bestFit="1" customWidth="1"/>
    <col min="13010" max="13010" width="13.28515625" style="6" customWidth="1"/>
    <col min="13011" max="13011" width="16.7109375" style="6" customWidth="1"/>
    <col min="13012" max="13012" width="15.140625" style="6" customWidth="1"/>
    <col min="13013" max="13259" width="9.140625" style="6"/>
    <col min="13260" max="13260" width="3.5703125" style="6" customWidth="1"/>
    <col min="13261" max="13261" width="12.42578125" style="6" customWidth="1"/>
    <col min="13262" max="13262" width="62.42578125" style="6" customWidth="1"/>
    <col min="13263" max="13263" width="15.28515625" style="6" customWidth="1"/>
    <col min="13264" max="13264" width="16.140625" style="6" customWidth="1"/>
    <col min="13265" max="13265" width="14.28515625" style="6" bestFit="1" customWidth="1"/>
    <col min="13266" max="13266" width="13.28515625" style="6" customWidth="1"/>
    <col min="13267" max="13267" width="16.7109375" style="6" customWidth="1"/>
    <col min="13268" max="13268" width="15.140625" style="6" customWidth="1"/>
    <col min="13269" max="13515" width="9.140625" style="6"/>
    <col min="13516" max="13516" width="3.5703125" style="6" customWidth="1"/>
    <col min="13517" max="13517" width="12.42578125" style="6" customWidth="1"/>
    <col min="13518" max="13518" width="62.42578125" style="6" customWidth="1"/>
    <col min="13519" max="13519" width="15.28515625" style="6" customWidth="1"/>
    <col min="13520" max="13520" width="16.140625" style="6" customWidth="1"/>
    <col min="13521" max="13521" width="14.28515625" style="6" bestFit="1" customWidth="1"/>
    <col min="13522" max="13522" width="13.28515625" style="6" customWidth="1"/>
    <col min="13523" max="13523" width="16.7109375" style="6" customWidth="1"/>
    <col min="13524" max="13524" width="15.140625" style="6" customWidth="1"/>
    <col min="13525" max="13771" width="9.140625" style="6"/>
    <col min="13772" max="13772" width="3.5703125" style="6" customWidth="1"/>
    <col min="13773" max="13773" width="12.42578125" style="6" customWidth="1"/>
    <col min="13774" max="13774" width="62.42578125" style="6" customWidth="1"/>
    <col min="13775" max="13775" width="15.28515625" style="6" customWidth="1"/>
    <col min="13776" max="13776" width="16.140625" style="6" customWidth="1"/>
    <col min="13777" max="13777" width="14.28515625" style="6" bestFit="1" customWidth="1"/>
    <col min="13778" max="13778" width="13.28515625" style="6" customWidth="1"/>
    <col min="13779" max="13779" width="16.7109375" style="6" customWidth="1"/>
    <col min="13780" max="13780" width="15.140625" style="6" customWidth="1"/>
    <col min="13781" max="14027" width="9.140625" style="6"/>
    <col min="14028" max="14028" width="3.5703125" style="6" customWidth="1"/>
    <col min="14029" max="14029" width="12.42578125" style="6" customWidth="1"/>
    <col min="14030" max="14030" width="62.42578125" style="6" customWidth="1"/>
    <col min="14031" max="14031" width="15.28515625" style="6" customWidth="1"/>
    <col min="14032" max="14032" width="16.140625" style="6" customWidth="1"/>
    <col min="14033" max="14033" width="14.28515625" style="6" bestFit="1" customWidth="1"/>
    <col min="14034" max="14034" width="13.28515625" style="6" customWidth="1"/>
    <col min="14035" max="14035" width="16.7109375" style="6" customWidth="1"/>
    <col min="14036" max="14036" width="15.140625" style="6" customWidth="1"/>
    <col min="14037" max="14283" width="9.140625" style="6"/>
    <col min="14284" max="14284" width="3.5703125" style="6" customWidth="1"/>
    <col min="14285" max="14285" width="12.42578125" style="6" customWidth="1"/>
    <col min="14286" max="14286" width="62.42578125" style="6" customWidth="1"/>
    <col min="14287" max="14287" width="15.28515625" style="6" customWidth="1"/>
    <col min="14288" max="14288" width="16.140625" style="6" customWidth="1"/>
    <col min="14289" max="14289" width="14.28515625" style="6" bestFit="1" customWidth="1"/>
    <col min="14290" max="14290" width="13.28515625" style="6" customWidth="1"/>
    <col min="14291" max="14291" width="16.7109375" style="6" customWidth="1"/>
    <col min="14292" max="14292" width="15.140625" style="6" customWidth="1"/>
    <col min="14293" max="14539" width="9.140625" style="6"/>
    <col min="14540" max="14540" width="3.5703125" style="6" customWidth="1"/>
    <col min="14541" max="14541" width="12.42578125" style="6" customWidth="1"/>
    <col min="14542" max="14542" width="62.42578125" style="6" customWidth="1"/>
    <col min="14543" max="14543" width="15.28515625" style="6" customWidth="1"/>
    <col min="14544" max="14544" width="16.140625" style="6" customWidth="1"/>
    <col min="14545" max="14545" width="14.28515625" style="6" bestFit="1" customWidth="1"/>
    <col min="14546" max="14546" width="13.28515625" style="6" customWidth="1"/>
    <col min="14547" max="14547" width="16.7109375" style="6" customWidth="1"/>
    <col min="14548" max="14548" width="15.140625" style="6" customWidth="1"/>
    <col min="14549" max="14795" width="9.140625" style="6"/>
    <col min="14796" max="14796" width="3.5703125" style="6" customWidth="1"/>
    <col min="14797" max="14797" width="12.42578125" style="6" customWidth="1"/>
    <col min="14798" max="14798" width="62.42578125" style="6" customWidth="1"/>
    <col min="14799" max="14799" width="15.28515625" style="6" customWidth="1"/>
    <col min="14800" max="14800" width="16.140625" style="6" customWidth="1"/>
    <col min="14801" max="14801" width="14.28515625" style="6" bestFit="1" customWidth="1"/>
    <col min="14802" max="14802" width="13.28515625" style="6" customWidth="1"/>
    <col min="14803" max="14803" width="16.7109375" style="6" customWidth="1"/>
    <col min="14804" max="14804" width="15.140625" style="6" customWidth="1"/>
    <col min="14805" max="15051" width="9.140625" style="6"/>
    <col min="15052" max="15052" width="3.5703125" style="6" customWidth="1"/>
    <col min="15053" max="15053" width="12.42578125" style="6" customWidth="1"/>
    <col min="15054" max="15054" width="62.42578125" style="6" customWidth="1"/>
    <col min="15055" max="15055" width="15.28515625" style="6" customWidth="1"/>
    <col min="15056" max="15056" width="16.140625" style="6" customWidth="1"/>
    <col min="15057" max="15057" width="14.28515625" style="6" bestFit="1" customWidth="1"/>
    <col min="15058" max="15058" width="13.28515625" style="6" customWidth="1"/>
    <col min="15059" max="15059" width="16.7109375" style="6" customWidth="1"/>
    <col min="15060" max="15060" width="15.140625" style="6" customWidth="1"/>
    <col min="15061" max="15307" width="9.140625" style="6"/>
    <col min="15308" max="15308" width="3.5703125" style="6" customWidth="1"/>
    <col min="15309" max="15309" width="12.42578125" style="6" customWidth="1"/>
    <col min="15310" max="15310" width="62.42578125" style="6" customWidth="1"/>
    <col min="15311" max="15311" width="15.28515625" style="6" customWidth="1"/>
    <col min="15312" max="15312" width="16.140625" style="6" customWidth="1"/>
    <col min="15313" max="15313" width="14.28515625" style="6" bestFit="1" customWidth="1"/>
    <col min="15314" max="15314" width="13.28515625" style="6" customWidth="1"/>
    <col min="15315" max="15315" width="16.7109375" style="6" customWidth="1"/>
    <col min="15316" max="15316" width="15.140625" style="6" customWidth="1"/>
    <col min="15317" max="15563" width="9.140625" style="6"/>
    <col min="15564" max="15564" width="3.5703125" style="6" customWidth="1"/>
    <col min="15565" max="15565" width="12.42578125" style="6" customWidth="1"/>
    <col min="15566" max="15566" width="62.42578125" style="6" customWidth="1"/>
    <col min="15567" max="15567" width="15.28515625" style="6" customWidth="1"/>
    <col min="15568" max="15568" width="16.140625" style="6" customWidth="1"/>
    <col min="15569" max="15569" width="14.28515625" style="6" bestFit="1" customWidth="1"/>
    <col min="15570" max="15570" width="13.28515625" style="6" customWidth="1"/>
    <col min="15571" max="15571" width="16.7109375" style="6" customWidth="1"/>
    <col min="15572" max="15572" width="15.140625" style="6" customWidth="1"/>
    <col min="15573" max="15819" width="9.140625" style="6"/>
    <col min="15820" max="15820" width="3.5703125" style="6" customWidth="1"/>
    <col min="15821" max="15821" width="12.42578125" style="6" customWidth="1"/>
    <col min="15822" max="15822" width="62.42578125" style="6" customWidth="1"/>
    <col min="15823" max="15823" width="15.28515625" style="6" customWidth="1"/>
    <col min="15824" max="15824" width="16.140625" style="6" customWidth="1"/>
    <col min="15825" max="15825" width="14.28515625" style="6" bestFit="1" customWidth="1"/>
    <col min="15826" max="15826" width="13.28515625" style="6" customWidth="1"/>
    <col min="15827" max="15827" width="16.7109375" style="6" customWidth="1"/>
    <col min="15828" max="15828" width="15.140625" style="6" customWidth="1"/>
    <col min="15829" max="16075" width="9.140625" style="6"/>
    <col min="16076" max="16076" width="3.5703125" style="6" customWidth="1"/>
    <col min="16077" max="16077" width="12.42578125" style="6" customWidth="1"/>
    <col min="16078" max="16078" width="62.42578125" style="6" customWidth="1"/>
    <col min="16079" max="16079" width="15.28515625" style="6" customWidth="1"/>
    <col min="16080" max="16080" width="16.140625" style="6" customWidth="1"/>
    <col min="16081" max="16081" width="14.28515625" style="6" bestFit="1" customWidth="1"/>
    <col min="16082" max="16082" width="13.28515625" style="6" customWidth="1"/>
    <col min="16083" max="16083" width="16.7109375" style="6" customWidth="1"/>
    <col min="16084" max="16084" width="15.140625" style="6" customWidth="1"/>
    <col min="16085" max="16384" width="9.140625" style="6"/>
  </cols>
  <sheetData>
    <row r="1" spans="2:15" ht="73.5" customHeight="1" x14ac:dyDescent="0.2"/>
    <row r="3" spans="2:15" s="1" customFormat="1" ht="15" x14ac:dyDescent="0.2">
      <c r="B3" s="53" t="s">
        <v>48</v>
      </c>
      <c r="C3" s="53"/>
      <c r="D3" s="53"/>
      <c r="E3" s="53"/>
      <c r="F3" s="53"/>
      <c r="G3" s="53"/>
    </row>
    <row r="4" spans="2:15" x14ac:dyDescent="0.2">
      <c r="B4" s="14"/>
      <c r="C4" s="14"/>
      <c r="F4" s="14"/>
      <c r="G4" s="14"/>
      <c r="H4" s="14"/>
    </row>
    <row r="5" spans="2:15" ht="14.25" customHeight="1" x14ac:dyDescent="0.2">
      <c r="B5" s="4" t="s">
        <v>10</v>
      </c>
      <c r="C5" s="4"/>
      <c r="F5" s="15"/>
      <c r="G5" s="15"/>
      <c r="H5" s="15"/>
    </row>
    <row r="6" spans="2:15" ht="14.25" x14ac:dyDescent="0.2">
      <c r="B6" s="5" t="s">
        <v>24</v>
      </c>
      <c r="C6" s="4"/>
      <c r="F6" s="15"/>
      <c r="G6" s="15"/>
      <c r="H6" s="15"/>
    </row>
    <row r="7" spans="2:15" ht="14.25" customHeight="1" thickBot="1" x14ac:dyDescent="0.25">
      <c r="B7" s="18" t="s">
        <v>7</v>
      </c>
      <c r="C7" s="4"/>
      <c r="F7" s="15"/>
      <c r="G7" s="15"/>
      <c r="H7" s="15"/>
    </row>
    <row r="8" spans="2:15" ht="20.100000000000001" customHeight="1" x14ac:dyDescent="0.2">
      <c r="B8" s="60" t="s">
        <v>2</v>
      </c>
      <c r="C8" s="65" t="s">
        <v>3</v>
      </c>
      <c r="D8" s="60" t="s">
        <v>29</v>
      </c>
      <c r="E8" s="60" t="s">
        <v>80</v>
      </c>
      <c r="F8" s="60" t="s">
        <v>32</v>
      </c>
      <c r="G8" s="60" t="s">
        <v>30</v>
      </c>
      <c r="H8" s="60" t="s">
        <v>31</v>
      </c>
      <c r="I8" s="60" t="s">
        <v>33</v>
      </c>
      <c r="J8" s="60" t="s">
        <v>34</v>
      </c>
      <c r="K8" s="60" t="s">
        <v>35</v>
      </c>
      <c r="L8" s="60" t="s">
        <v>36</v>
      </c>
      <c r="M8" s="60" t="s">
        <v>38</v>
      </c>
    </row>
    <row r="9" spans="2:15" ht="20.100000000000001" customHeight="1" x14ac:dyDescent="0.2">
      <c r="B9" s="61"/>
      <c r="C9" s="66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2:15" ht="30" customHeight="1" thickBot="1" x14ac:dyDescent="0.25">
      <c r="B10" s="62"/>
      <c r="C10" s="67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2:15" ht="30" customHeight="1" x14ac:dyDescent="0.2">
      <c r="B11" s="7" t="s">
        <v>8</v>
      </c>
      <c r="C11" s="50"/>
      <c r="D11" s="43">
        <f>+D12+D15+D18+D21+D23+D26+D28+D30+D33+D35+D38+D41+D44+D47+D50+D53+D56+D58+D61+D64+D67+D70+D73+D75</f>
        <v>4922037.459999999</v>
      </c>
      <c r="E11" s="43">
        <f t="shared" ref="E11:I11" si="0">+E12+E15+E18+E21+E23+E26+E28+E30+E33+E35+E38+E41+E44+E47+E50+E53+E56+E58+E61+E64+E67+E70+E73+E75</f>
        <v>2392970.9700000002</v>
      </c>
      <c r="F11" s="43">
        <f t="shared" si="0"/>
        <v>580352.06000000017</v>
      </c>
      <c r="G11" s="43">
        <f t="shared" si="0"/>
        <v>298166.38999999996</v>
      </c>
      <c r="H11" s="43">
        <f t="shared" si="0"/>
        <v>754391.77</v>
      </c>
      <c r="I11" s="43">
        <f t="shared" si="0"/>
        <v>626172.94999999984</v>
      </c>
      <c r="J11" s="43">
        <f t="shared" ref="J11" si="1">+J12+J15+J18+J21+J23+J26+J28+J30+J33+J35+J38+J41+J44+J47+J50+J53+J56+J58+J61+J64+J67+J70+J73+J75</f>
        <v>674957.91999999993</v>
      </c>
      <c r="K11" s="43">
        <f t="shared" ref="K11" si="2">+K12+K15+K18+K21+K23+K26+K28+K30+K33+K35+K38+K41+K44+K47+K50+K53+K56+K58+K61+K64+K67+K70+K73+K75</f>
        <v>3022366.61</v>
      </c>
      <c r="L11" s="43">
        <f t="shared" ref="L11" si="3">+L12+L15+L18+L21+L23+L26+L28+L30+L33+L35+L38+L41+L44+L47+L50+L53+L56+L58+L61+L64+L67+L70+L73+L75</f>
        <v>1298459.56</v>
      </c>
      <c r="M11" s="43">
        <f t="shared" ref="M11" si="4">+M12+M15+M18+M21+M23+M26+M28+M30+M33+M35+M38+M41+M44+M47+M50+M53+M56+M58+M61+M64+M67+M70+M73+M75</f>
        <v>14569875.68</v>
      </c>
    </row>
    <row r="12" spans="2:15" ht="30" customHeight="1" x14ac:dyDescent="0.2">
      <c r="B12" s="24">
        <v>5010</v>
      </c>
      <c r="C12" s="25" t="s">
        <v>49</v>
      </c>
      <c r="D12" s="48">
        <f>+D13+D14</f>
        <v>396717.2</v>
      </c>
      <c r="E12" s="48">
        <f t="shared" ref="E12:I12" si="5">+E13+E14</f>
        <v>97219.290000000008</v>
      </c>
      <c r="F12" s="48">
        <f t="shared" si="5"/>
        <v>19845.07</v>
      </c>
      <c r="G12" s="48">
        <f t="shared" si="5"/>
        <v>15685.33</v>
      </c>
      <c r="H12" s="48">
        <f t="shared" si="5"/>
        <v>18989.71</v>
      </c>
      <c r="I12" s="48">
        <f t="shared" si="5"/>
        <v>36616.89</v>
      </c>
      <c r="J12" s="48">
        <f t="shared" ref="J12" si="6">+J13+J14</f>
        <v>42250.78</v>
      </c>
      <c r="K12" s="48">
        <f t="shared" ref="K12" si="7">+K13+K14</f>
        <v>198254.34</v>
      </c>
      <c r="L12" s="48">
        <f t="shared" ref="L12" si="8">+L13+L14</f>
        <v>199300.21</v>
      </c>
      <c r="M12" s="48">
        <f t="shared" ref="M12" si="9">+M13+M14</f>
        <v>1024878.8200000001</v>
      </c>
      <c r="O12" s="44"/>
    </row>
    <row r="13" spans="2:15" ht="30" customHeight="1" x14ac:dyDescent="0.2">
      <c r="B13" s="22"/>
      <c r="C13" s="20" t="s">
        <v>19</v>
      </c>
      <c r="D13" s="39">
        <v>19228.77</v>
      </c>
      <c r="E13" s="39">
        <v>4427.32</v>
      </c>
      <c r="F13" s="39">
        <v>1264.94</v>
      </c>
      <c r="G13" s="39">
        <v>1812.49</v>
      </c>
      <c r="H13" s="39">
        <v>3114</v>
      </c>
      <c r="I13" s="39">
        <v>377.09</v>
      </c>
      <c r="J13" s="39">
        <v>162.1</v>
      </c>
      <c r="K13" s="39">
        <v>7876.27</v>
      </c>
      <c r="L13" s="39">
        <v>2574.9</v>
      </c>
      <c r="M13" s="39">
        <v>40837.89</v>
      </c>
      <c r="O13" s="44"/>
    </row>
    <row r="14" spans="2:15" ht="30" customHeight="1" x14ac:dyDescent="0.2">
      <c r="B14" s="22"/>
      <c r="C14" s="20" t="s">
        <v>20</v>
      </c>
      <c r="D14" s="39">
        <v>377488.43</v>
      </c>
      <c r="E14" s="39">
        <v>92791.97</v>
      </c>
      <c r="F14" s="39">
        <v>18580.13</v>
      </c>
      <c r="G14" s="39">
        <v>13872.84</v>
      </c>
      <c r="H14" s="39">
        <v>15875.71</v>
      </c>
      <c r="I14" s="39">
        <v>36239.800000000003</v>
      </c>
      <c r="J14" s="39">
        <v>42088.68</v>
      </c>
      <c r="K14" s="39">
        <v>190378.07</v>
      </c>
      <c r="L14" s="39">
        <v>196725.31</v>
      </c>
      <c r="M14" s="39">
        <v>984040.93</v>
      </c>
      <c r="O14" s="44"/>
    </row>
    <row r="15" spans="2:15" ht="30" customHeight="1" x14ac:dyDescent="0.2">
      <c r="B15" s="27">
        <v>5020</v>
      </c>
      <c r="C15" s="28" t="s">
        <v>50</v>
      </c>
      <c r="D15" s="32">
        <f>+D16+D17</f>
        <v>111476.88</v>
      </c>
      <c r="E15" s="32">
        <f t="shared" ref="E15:I15" si="10">+E16+E17</f>
        <v>6456.09</v>
      </c>
      <c r="F15" s="32">
        <f t="shared" si="10"/>
        <v>8219</v>
      </c>
      <c r="G15" s="32">
        <f t="shared" si="10"/>
        <v>3606.16</v>
      </c>
      <c r="H15" s="32">
        <f t="shared" si="10"/>
        <v>5903.92</v>
      </c>
      <c r="I15" s="32">
        <f t="shared" si="10"/>
        <v>2575.17</v>
      </c>
      <c r="J15" s="32">
        <f t="shared" ref="J15" si="11">+J16+J17</f>
        <v>4014.92</v>
      </c>
      <c r="K15" s="32">
        <f t="shared" ref="K15" si="12">+K16+K17</f>
        <v>211146.37</v>
      </c>
      <c r="L15" s="32">
        <f t="shared" ref="L15" si="13">+L16+L17</f>
        <v>977.56</v>
      </c>
      <c r="M15" s="32">
        <f t="shared" ref="M15" si="14">+M16+M17</f>
        <v>354376.07999999996</v>
      </c>
      <c r="O15" s="44"/>
    </row>
    <row r="16" spans="2:15" ht="30" customHeight="1" x14ac:dyDescent="0.2">
      <c r="B16" s="29"/>
      <c r="C16" s="23" t="s">
        <v>19</v>
      </c>
      <c r="D16" s="40">
        <v>91120.44</v>
      </c>
      <c r="E16" s="40">
        <v>-746.02</v>
      </c>
      <c r="F16" s="40">
        <v>7103.01</v>
      </c>
      <c r="G16" s="40">
        <v>2840.2</v>
      </c>
      <c r="H16" s="40">
        <v>5141.8900000000003</v>
      </c>
      <c r="I16" s="40">
        <v>746.02</v>
      </c>
      <c r="J16" s="40">
        <v>0</v>
      </c>
      <c r="K16" s="40">
        <v>64104.26</v>
      </c>
      <c r="L16" s="40">
        <v>977.56</v>
      </c>
      <c r="M16" s="40">
        <v>171287.37</v>
      </c>
      <c r="O16" s="44"/>
    </row>
    <row r="17" spans="2:15" ht="30" customHeight="1" x14ac:dyDescent="0.2">
      <c r="B17" s="29"/>
      <c r="C17" s="23" t="s">
        <v>20</v>
      </c>
      <c r="D17" s="40">
        <v>20356.439999999999</v>
      </c>
      <c r="E17" s="40">
        <v>7202.11</v>
      </c>
      <c r="F17" s="40">
        <v>1115.99</v>
      </c>
      <c r="G17" s="40">
        <v>765.96</v>
      </c>
      <c r="H17" s="40">
        <v>762.03</v>
      </c>
      <c r="I17" s="40">
        <v>1829.15</v>
      </c>
      <c r="J17" s="40">
        <v>4014.92</v>
      </c>
      <c r="K17" s="40">
        <v>147042.10999999999</v>
      </c>
      <c r="L17" s="40">
        <v>0</v>
      </c>
      <c r="M17" s="40">
        <v>183088.71</v>
      </c>
      <c r="O17" s="44"/>
    </row>
    <row r="18" spans="2:15" ht="30" customHeight="1" x14ac:dyDescent="0.2">
      <c r="B18" s="24">
        <v>5030</v>
      </c>
      <c r="C18" s="25" t="s">
        <v>51</v>
      </c>
      <c r="D18" s="48">
        <f>+D19+D20</f>
        <v>146444.69</v>
      </c>
      <c r="E18" s="48">
        <f t="shared" ref="E18:I18" si="15">+E19+E20</f>
        <v>48782.85</v>
      </c>
      <c r="F18" s="48">
        <f t="shared" si="15"/>
        <v>11334.35</v>
      </c>
      <c r="G18" s="48">
        <f t="shared" si="15"/>
        <v>11816.34</v>
      </c>
      <c r="H18" s="48">
        <f t="shared" si="15"/>
        <v>20559.050000000003</v>
      </c>
      <c r="I18" s="48">
        <f t="shared" si="15"/>
        <v>7309.72</v>
      </c>
      <c r="J18" s="48">
        <f t="shared" ref="J18" si="16">+J19+J20</f>
        <v>21488.79</v>
      </c>
      <c r="K18" s="48">
        <f t="shared" ref="K18" si="17">+K19+K20</f>
        <v>98710.92</v>
      </c>
      <c r="L18" s="48">
        <f t="shared" ref="L18" si="18">+L19+L20</f>
        <v>15698.21</v>
      </c>
      <c r="M18" s="48">
        <f t="shared" ref="M18" si="19">+M19+M20</f>
        <v>382144.93000000005</v>
      </c>
      <c r="O18" s="44"/>
    </row>
    <row r="19" spans="2:15" ht="30" customHeight="1" x14ac:dyDescent="0.2">
      <c r="B19" s="22"/>
      <c r="C19" s="20" t="s">
        <v>19</v>
      </c>
      <c r="D19" s="39">
        <v>99560.17</v>
      </c>
      <c r="E19" s="39">
        <v>36438.339999999997</v>
      </c>
      <c r="F19" s="39">
        <v>7909.93</v>
      </c>
      <c r="G19" s="39">
        <v>8814.94</v>
      </c>
      <c r="H19" s="39">
        <v>11056.28</v>
      </c>
      <c r="I19" s="39">
        <v>4783.72</v>
      </c>
      <c r="J19" s="39">
        <v>18399.89</v>
      </c>
      <c r="K19" s="39">
        <v>39252.58</v>
      </c>
      <c r="L19" s="39">
        <v>8611.35</v>
      </c>
      <c r="M19" s="39">
        <v>234827.2</v>
      </c>
      <c r="O19" s="44"/>
    </row>
    <row r="20" spans="2:15" ht="30" customHeight="1" x14ac:dyDescent="0.2">
      <c r="B20" s="22"/>
      <c r="C20" s="20" t="s">
        <v>20</v>
      </c>
      <c r="D20" s="39">
        <v>46884.52</v>
      </c>
      <c r="E20" s="39">
        <v>12344.51</v>
      </c>
      <c r="F20" s="39">
        <v>3424.42</v>
      </c>
      <c r="G20" s="39">
        <v>3001.4</v>
      </c>
      <c r="H20" s="39">
        <v>9502.77</v>
      </c>
      <c r="I20" s="39">
        <v>2526</v>
      </c>
      <c r="J20" s="39">
        <v>3088.9</v>
      </c>
      <c r="K20" s="39">
        <v>59458.34</v>
      </c>
      <c r="L20" s="39">
        <v>7086.86</v>
      </c>
      <c r="M20" s="39">
        <v>147317.73000000001</v>
      </c>
      <c r="O20" s="44"/>
    </row>
    <row r="21" spans="2:15" ht="30" customHeight="1" x14ac:dyDescent="0.2">
      <c r="B21" s="27">
        <v>5040</v>
      </c>
      <c r="C21" s="28" t="s">
        <v>52</v>
      </c>
      <c r="D21" s="32">
        <f>+D22</f>
        <v>15336.76</v>
      </c>
      <c r="E21" s="32">
        <f t="shared" ref="E21:I21" si="20">+E22</f>
        <v>2122.04</v>
      </c>
      <c r="F21" s="32">
        <f t="shared" si="20"/>
        <v>1436.01</v>
      </c>
      <c r="G21" s="32">
        <f t="shared" si="20"/>
        <v>1679.77</v>
      </c>
      <c r="H21" s="32">
        <f t="shared" si="20"/>
        <v>1962.29</v>
      </c>
      <c r="I21" s="32">
        <f t="shared" si="20"/>
        <v>2968.77</v>
      </c>
      <c r="J21" s="32">
        <f t="shared" ref="J21" si="21">+J22</f>
        <v>116.15</v>
      </c>
      <c r="K21" s="32">
        <f t="shared" ref="K21" si="22">+K22</f>
        <v>3388.92</v>
      </c>
      <c r="L21" s="32">
        <f t="shared" ref="L21" si="23">+L22</f>
        <v>716.73</v>
      </c>
      <c r="M21" s="32">
        <f t="shared" ref="M21" si="24">+M22</f>
        <v>29727.439999999999</v>
      </c>
      <c r="O21" s="44"/>
    </row>
    <row r="22" spans="2:15" ht="30" customHeight="1" x14ac:dyDescent="0.2">
      <c r="B22" s="29"/>
      <c r="C22" s="23" t="s">
        <v>19</v>
      </c>
      <c r="D22" s="40">
        <v>15336.76</v>
      </c>
      <c r="E22" s="40">
        <v>2122.04</v>
      </c>
      <c r="F22" s="40">
        <v>1436.01</v>
      </c>
      <c r="G22" s="40">
        <v>1679.77</v>
      </c>
      <c r="H22" s="40">
        <v>1962.29</v>
      </c>
      <c r="I22" s="40">
        <v>2968.77</v>
      </c>
      <c r="J22" s="40">
        <v>116.15</v>
      </c>
      <c r="K22" s="40">
        <v>3388.92</v>
      </c>
      <c r="L22" s="40">
        <v>716.73</v>
      </c>
      <c r="M22" s="40">
        <v>29727.439999999999</v>
      </c>
      <c r="O22" s="44"/>
    </row>
    <row r="23" spans="2:15" ht="30" customHeight="1" x14ac:dyDescent="0.2">
      <c r="B23" s="24">
        <v>5050</v>
      </c>
      <c r="C23" s="25" t="s">
        <v>53</v>
      </c>
      <c r="D23" s="48">
        <f>+D24+D25</f>
        <v>160507.04</v>
      </c>
      <c r="E23" s="48">
        <f t="shared" ref="E23:I23" si="25">+E24+E25</f>
        <v>29346.11</v>
      </c>
      <c r="F23" s="48">
        <f t="shared" si="25"/>
        <v>47002.76</v>
      </c>
      <c r="G23" s="48">
        <f t="shared" si="25"/>
        <v>8427.9699999999993</v>
      </c>
      <c r="H23" s="48">
        <f t="shared" si="25"/>
        <v>15167.91</v>
      </c>
      <c r="I23" s="48">
        <f t="shared" si="25"/>
        <v>2580.25</v>
      </c>
      <c r="J23" s="48">
        <f t="shared" ref="J23" si="26">+J24+J25</f>
        <v>11769.66</v>
      </c>
      <c r="K23" s="48">
        <f t="shared" ref="K23" si="27">+K24+K25</f>
        <v>65815.759999999995</v>
      </c>
      <c r="L23" s="48">
        <f t="shared" ref="L23" si="28">+L24+L25</f>
        <v>11097.4</v>
      </c>
      <c r="M23" s="48">
        <f t="shared" ref="M23" si="29">+M24+M25</f>
        <v>351714.88</v>
      </c>
      <c r="O23" s="44"/>
    </row>
    <row r="24" spans="2:15" ht="30" customHeight="1" x14ac:dyDescent="0.2">
      <c r="B24" s="22"/>
      <c r="C24" s="20" t="s">
        <v>19</v>
      </c>
      <c r="D24" s="39">
        <v>134925.16</v>
      </c>
      <c r="E24" s="39">
        <v>25297.39</v>
      </c>
      <c r="F24" s="39">
        <v>38119.94</v>
      </c>
      <c r="G24" s="39">
        <v>7372.62</v>
      </c>
      <c r="H24" s="39">
        <v>13727.04</v>
      </c>
      <c r="I24" s="39">
        <v>655.92</v>
      </c>
      <c r="J24" s="39">
        <v>11160.96</v>
      </c>
      <c r="K24" s="39">
        <v>57416.959999999999</v>
      </c>
      <c r="L24" s="39">
        <v>10233.83</v>
      </c>
      <c r="M24" s="39">
        <v>298909.84000000003</v>
      </c>
      <c r="O24" s="44"/>
    </row>
    <row r="25" spans="2:15" ht="30" customHeight="1" x14ac:dyDescent="0.2">
      <c r="B25" s="22"/>
      <c r="C25" s="20" t="s">
        <v>20</v>
      </c>
      <c r="D25" s="39">
        <v>25581.88</v>
      </c>
      <c r="E25" s="39">
        <v>4048.72</v>
      </c>
      <c r="F25" s="39">
        <v>8882.82</v>
      </c>
      <c r="G25" s="39">
        <v>1055.3499999999999</v>
      </c>
      <c r="H25" s="39">
        <v>1440.87</v>
      </c>
      <c r="I25" s="39">
        <v>1924.33</v>
      </c>
      <c r="J25" s="39">
        <v>608.70000000000005</v>
      </c>
      <c r="K25" s="39">
        <v>8398.7999999999993</v>
      </c>
      <c r="L25" s="39">
        <v>863.57</v>
      </c>
      <c r="M25" s="39">
        <v>52805.04</v>
      </c>
      <c r="O25" s="44"/>
    </row>
    <row r="26" spans="2:15" ht="30" customHeight="1" x14ac:dyDescent="0.2">
      <c r="B26" s="27">
        <v>5110</v>
      </c>
      <c r="C26" s="28" t="s">
        <v>54</v>
      </c>
      <c r="D26" s="32">
        <f>+D27</f>
        <v>479.49</v>
      </c>
      <c r="E26" s="32">
        <f t="shared" ref="E26:I26" si="30">+E27</f>
        <v>162.79</v>
      </c>
      <c r="F26" s="32">
        <f t="shared" si="30"/>
        <v>124.75</v>
      </c>
      <c r="G26" s="32">
        <f t="shared" si="30"/>
        <v>40.76</v>
      </c>
      <c r="H26" s="32">
        <f t="shared" si="30"/>
        <v>257.02</v>
      </c>
      <c r="I26" s="32">
        <f t="shared" si="30"/>
        <v>5.12</v>
      </c>
      <c r="J26" s="32">
        <f t="shared" ref="J26" si="31">+J27</f>
        <v>36.619999999999997</v>
      </c>
      <c r="K26" s="32">
        <f t="shared" ref="K26" si="32">+K27</f>
        <v>228.41</v>
      </c>
      <c r="L26" s="32">
        <f t="shared" ref="L26" si="33">+L27</f>
        <v>100.2</v>
      </c>
      <c r="M26" s="32">
        <f t="shared" ref="M26" si="34">+M27</f>
        <v>1435.15</v>
      </c>
      <c r="O26" s="44"/>
    </row>
    <row r="27" spans="2:15" ht="30" customHeight="1" x14ac:dyDescent="0.2">
      <c r="B27" s="29"/>
      <c r="C27" s="23" t="s">
        <v>19</v>
      </c>
      <c r="D27" s="40">
        <v>479.49</v>
      </c>
      <c r="E27" s="40">
        <v>162.79</v>
      </c>
      <c r="F27" s="40">
        <v>124.75</v>
      </c>
      <c r="G27" s="40">
        <v>40.76</v>
      </c>
      <c r="H27" s="40">
        <v>257.02</v>
      </c>
      <c r="I27" s="40">
        <v>5.12</v>
      </c>
      <c r="J27" s="40">
        <v>36.619999999999997</v>
      </c>
      <c r="K27" s="40">
        <v>228.41</v>
      </c>
      <c r="L27" s="40">
        <v>100.2</v>
      </c>
      <c r="M27" s="40">
        <v>1435.15</v>
      </c>
      <c r="O27" s="44"/>
    </row>
    <row r="28" spans="2:15" ht="30" customHeight="1" x14ac:dyDescent="0.2">
      <c r="B28" s="24">
        <v>5121</v>
      </c>
      <c r="C28" s="25" t="s">
        <v>55</v>
      </c>
      <c r="D28" s="48">
        <f>+D29</f>
        <v>2830.8</v>
      </c>
      <c r="E28" s="48">
        <f t="shared" ref="E28:I28" si="35">+E29</f>
        <v>500.75</v>
      </c>
      <c r="F28" s="48">
        <f t="shared" si="35"/>
        <v>0</v>
      </c>
      <c r="G28" s="48">
        <f t="shared" si="35"/>
        <v>274.68</v>
      </c>
      <c r="H28" s="48">
        <f t="shared" si="35"/>
        <v>1051.8900000000001</v>
      </c>
      <c r="I28" s="48">
        <f t="shared" si="35"/>
        <v>25.2</v>
      </c>
      <c r="J28" s="48">
        <f t="shared" ref="J28" si="36">+J29</f>
        <v>0</v>
      </c>
      <c r="K28" s="48">
        <f t="shared" ref="K28" si="37">+K29</f>
        <v>1021.44</v>
      </c>
      <c r="L28" s="48">
        <f t="shared" ref="L28" si="38">+L29</f>
        <v>450.87</v>
      </c>
      <c r="M28" s="48">
        <f t="shared" ref="M28" si="39">+M29</f>
        <v>6155.62</v>
      </c>
      <c r="O28" s="44"/>
    </row>
    <row r="29" spans="2:15" ht="30" customHeight="1" x14ac:dyDescent="0.2">
      <c r="B29" s="22"/>
      <c r="C29" s="20" t="s">
        <v>19</v>
      </c>
      <c r="D29" s="39">
        <v>2830.8</v>
      </c>
      <c r="E29" s="39">
        <v>500.75</v>
      </c>
      <c r="F29" s="39">
        <v>0</v>
      </c>
      <c r="G29" s="39">
        <v>274.68</v>
      </c>
      <c r="H29" s="39">
        <v>1051.8900000000001</v>
      </c>
      <c r="I29" s="39">
        <v>25.2</v>
      </c>
      <c r="J29" s="39">
        <v>0</v>
      </c>
      <c r="K29" s="39">
        <v>1021.44</v>
      </c>
      <c r="L29" s="39">
        <v>450.87</v>
      </c>
      <c r="M29" s="39">
        <v>6155.62</v>
      </c>
      <c r="O29" s="44"/>
    </row>
    <row r="30" spans="2:15" ht="30" customHeight="1" x14ac:dyDescent="0.2">
      <c r="B30" s="27">
        <v>5122</v>
      </c>
      <c r="C30" s="28" t="s">
        <v>56</v>
      </c>
      <c r="D30" s="32">
        <f>+D31+D32</f>
        <v>664543.99</v>
      </c>
      <c r="E30" s="32">
        <f t="shared" ref="E30:I30" si="40">+E31+E32</f>
        <v>462764.49</v>
      </c>
      <c r="F30" s="32">
        <f t="shared" si="40"/>
        <v>55271.33</v>
      </c>
      <c r="G30" s="32">
        <f t="shared" si="40"/>
        <v>35276.480000000003</v>
      </c>
      <c r="H30" s="32">
        <f t="shared" si="40"/>
        <v>90582.59</v>
      </c>
      <c r="I30" s="32">
        <f t="shared" si="40"/>
        <v>224676.59</v>
      </c>
      <c r="J30" s="32">
        <f t="shared" ref="J30" si="41">+J31+J32</f>
        <v>120319.95999999999</v>
      </c>
      <c r="K30" s="32">
        <f t="shared" ref="K30" si="42">+K31+K32</f>
        <v>405328.83</v>
      </c>
      <c r="L30" s="32">
        <f t="shared" ref="L30" si="43">+L31+L32</f>
        <v>371875.65</v>
      </c>
      <c r="M30" s="32">
        <f t="shared" ref="M30" si="44">+M31+M32</f>
        <v>2430639.9000000004</v>
      </c>
      <c r="O30" s="44"/>
    </row>
    <row r="31" spans="2:15" ht="30" customHeight="1" x14ac:dyDescent="0.2">
      <c r="B31" s="29"/>
      <c r="C31" s="23" t="s">
        <v>19</v>
      </c>
      <c r="D31" s="40">
        <v>79329.63</v>
      </c>
      <c r="E31" s="40">
        <v>115684.74</v>
      </c>
      <c r="F31" s="40">
        <v>26367.49</v>
      </c>
      <c r="G31" s="40">
        <v>4137.03</v>
      </c>
      <c r="H31" s="40">
        <v>2762.79</v>
      </c>
      <c r="I31" s="40">
        <v>1837.03</v>
      </c>
      <c r="J31" s="40">
        <v>26590.67</v>
      </c>
      <c r="K31" s="40">
        <v>88874.39</v>
      </c>
      <c r="L31" s="40">
        <v>8889.76</v>
      </c>
      <c r="M31" s="40">
        <v>354473.53</v>
      </c>
      <c r="O31" s="44"/>
    </row>
    <row r="32" spans="2:15" ht="30" customHeight="1" x14ac:dyDescent="0.2">
      <c r="B32" s="29"/>
      <c r="C32" s="23" t="s">
        <v>20</v>
      </c>
      <c r="D32" s="40">
        <v>585214.36</v>
      </c>
      <c r="E32" s="40">
        <v>347079.75</v>
      </c>
      <c r="F32" s="40">
        <v>28903.84</v>
      </c>
      <c r="G32" s="40">
        <v>31139.45</v>
      </c>
      <c r="H32" s="40">
        <v>87819.8</v>
      </c>
      <c r="I32" s="40">
        <v>222839.56</v>
      </c>
      <c r="J32" s="40">
        <v>93729.29</v>
      </c>
      <c r="K32" s="40">
        <v>316454.44</v>
      </c>
      <c r="L32" s="40">
        <v>362985.89</v>
      </c>
      <c r="M32" s="40">
        <v>2076166.37</v>
      </c>
      <c r="O32" s="44"/>
    </row>
    <row r="33" spans="2:15" ht="30" customHeight="1" x14ac:dyDescent="0.2">
      <c r="B33" s="24">
        <v>5131</v>
      </c>
      <c r="C33" s="25" t="s">
        <v>57</v>
      </c>
      <c r="D33" s="48">
        <f>+D34</f>
        <v>13383.22</v>
      </c>
      <c r="E33" s="48">
        <f t="shared" ref="E33:I33" si="45">+E34</f>
        <v>2487.23</v>
      </c>
      <c r="F33" s="48">
        <f t="shared" si="45"/>
        <v>1067.21</v>
      </c>
      <c r="G33" s="48">
        <f t="shared" si="45"/>
        <v>4872.37</v>
      </c>
      <c r="H33" s="48">
        <f t="shared" si="45"/>
        <v>4794.7700000000004</v>
      </c>
      <c r="I33" s="48">
        <f t="shared" si="45"/>
        <v>255.48</v>
      </c>
      <c r="J33" s="48">
        <f t="shared" ref="J33" si="46">+J34</f>
        <v>690.5</v>
      </c>
      <c r="K33" s="48">
        <f t="shared" ref="K33" si="47">+K34</f>
        <v>10573.58</v>
      </c>
      <c r="L33" s="48">
        <f t="shared" ref="L33" si="48">+L34</f>
        <v>381.61</v>
      </c>
      <c r="M33" s="48">
        <f t="shared" ref="M33" si="49">+M34</f>
        <v>38505.97</v>
      </c>
      <c r="O33" s="44"/>
    </row>
    <row r="34" spans="2:15" ht="30" customHeight="1" x14ac:dyDescent="0.2">
      <c r="B34" s="22"/>
      <c r="C34" s="20" t="s">
        <v>19</v>
      </c>
      <c r="D34" s="39">
        <v>13383.22</v>
      </c>
      <c r="E34" s="39">
        <v>2487.23</v>
      </c>
      <c r="F34" s="39">
        <v>1067.21</v>
      </c>
      <c r="G34" s="39">
        <v>4872.37</v>
      </c>
      <c r="H34" s="39">
        <v>4794.7700000000004</v>
      </c>
      <c r="I34" s="39">
        <v>255.48</v>
      </c>
      <c r="J34" s="39">
        <v>690.5</v>
      </c>
      <c r="K34" s="39">
        <v>10573.58</v>
      </c>
      <c r="L34" s="39">
        <v>381.61</v>
      </c>
      <c r="M34" s="39">
        <v>38505.97</v>
      </c>
      <c r="O34" s="44"/>
    </row>
    <row r="35" spans="2:15" ht="30" customHeight="1" x14ac:dyDescent="0.2">
      <c r="B35" s="27">
        <v>5139</v>
      </c>
      <c r="C35" s="28" t="s">
        <v>58</v>
      </c>
      <c r="D35" s="32">
        <f>+D36+D37</f>
        <v>726007.33</v>
      </c>
      <c r="E35" s="32">
        <f t="shared" ref="E35:I35" si="50">+E36+E37</f>
        <v>355020.94999999995</v>
      </c>
      <c r="F35" s="32">
        <f t="shared" si="50"/>
        <v>45190.350000000006</v>
      </c>
      <c r="G35" s="32">
        <f t="shared" si="50"/>
        <v>43367.560000000005</v>
      </c>
      <c r="H35" s="32">
        <f t="shared" si="50"/>
        <v>77133.97</v>
      </c>
      <c r="I35" s="32">
        <f t="shared" si="50"/>
        <v>120577.93000000001</v>
      </c>
      <c r="J35" s="32">
        <f t="shared" ref="J35" si="51">+J36+J37</f>
        <v>40783.440000000002</v>
      </c>
      <c r="K35" s="32">
        <f t="shared" ref="K35" si="52">+K36+K37</f>
        <v>503038.27999999997</v>
      </c>
      <c r="L35" s="32">
        <f t="shared" ref="L35" si="53">+L36+L37</f>
        <v>129614.26000000001</v>
      </c>
      <c r="M35" s="32">
        <f t="shared" ref="M35" si="54">+M36+M37</f>
        <v>2040734.08</v>
      </c>
      <c r="O35" s="44"/>
    </row>
    <row r="36" spans="2:15" ht="30" customHeight="1" x14ac:dyDescent="0.2">
      <c r="B36" s="29"/>
      <c r="C36" s="23" t="s">
        <v>19</v>
      </c>
      <c r="D36" s="40">
        <v>206975.42</v>
      </c>
      <c r="E36" s="40">
        <v>146666.84</v>
      </c>
      <c r="F36" s="40">
        <v>16001.54</v>
      </c>
      <c r="G36" s="40">
        <v>9060.4</v>
      </c>
      <c r="H36" s="40">
        <v>17166.8</v>
      </c>
      <c r="I36" s="40">
        <v>4052.71</v>
      </c>
      <c r="J36" s="40">
        <v>10375.19</v>
      </c>
      <c r="K36" s="40">
        <v>89901.98</v>
      </c>
      <c r="L36" s="40">
        <v>20276.46</v>
      </c>
      <c r="M36" s="40">
        <v>520477.35</v>
      </c>
      <c r="O36" s="44"/>
    </row>
    <row r="37" spans="2:15" ht="30" customHeight="1" x14ac:dyDescent="0.2">
      <c r="B37" s="29"/>
      <c r="C37" s="23" t="s">
        <v>20</v>
      </c>
      <c r="D37" s="40">
        <v>519031.91</v>
      </c>
      <c r="E37" s="40">
        <v>208354.11</v>
      </c>
      <c r="F37" s="40">
        <v>29188.81</v>
      </c>
      <c r="G37" s="40">
        <v>34307.160000000003</v>
      </c>
      <c r="H37" s="40">
        <v>59967.17</v>
      </c>
      <c r="I37" s="40">
        <v>116525.22</v>
      </c>
      <c r="J37" s="40">
        <v>30408.25</v>
      </c>
      <c r="K37" s="40">
        <v>413136.3</v>
      </c>
      <c r="L37" s="40">
        <v>109337.8</v>
      </c>
      <c r="M37" s="40">
        <v>1520256.73</v>
      </c>
      <c r="O37" s="44"/>
    </row>
    <row r="38" spans="2:15" ht="30" customHeight="1" x14ac:dyDescent="0.2">
      <c r="B38" s="24">
        <v>5141</v>
      </c>
      <c r="C38" s="25" t="s">
        <v>59</v>
      </c>
      <c r="D38" s="48">
        <f>+D39+D40</f>
        <v>213021.65</v>
      </c>
      <c r="E38" s="48">
        <f t="shared" ref="E38:I38" si="55">+E39+E40</f>
        <v>452789.47</v>
      </c>
      <c r="F38" s="48">
        <f t="shared" si="55"/>
        <v>47243.159999999996</v>
      </c>
      <c r="G38" s="48">
        <f t="shared" si="55"/>
        <v>17043.310000000001</v>
      </c>
      <c r="H38" s="48">
        <f t="shared" si="55"/>
        <v>24168.18</v>
      </c>
      <c r="I38" s="48">
        <f t="shared" si="55"/>
        <v>17878.25</v>
      </c>
      <c r="J38" s="48">
        <f t="shared" ref="J38" si="56">+J39+J40</f>
        <v>45967.51</v>
      </c>
      <c r="K38" s="48">
        <f t="shared" ref="K38" si="57">+K39+K40</f>
        <v>304211.36</v>
      </c>
      <c r="L38" s="48">
        <f t="shared" ref="L38" si="58">+L39+L40</f>
        <v>186353.15</v>
      </c>
      <c r="M38" s="48">
        <f t="shared" ref="M38" si="59">+M39+M40</f>
        <v>1308676.03</v>
      </c>
      <c r="O38" s="44"/>
    </row>
    <row r="39" spans="2:15" ht="30" customHeight="1" x14ac:dyDescent="0.25">
      <c r="B39" s="49"/>
      <c r="C39" s="51" t="s">
        <v>19</v>
      </c>
      <c r="D39" s="39">
        <v>1476.32</v>
      </c>
      <c r="E39" s="39">
        <v>0</v>
      </c>
      <c r="F39" s="39">
        <v>95.1</v>
      </c>
      <c r="G39" s="39">
        <v>412.18</v>
      </c>
      <c r="H39" s="39">
        <v>0</v>
      </c>
      <c r="I39" s="39">
        <v>0</v>
      </c>
      <c r="J39" s="39">
        <v>0</v>
      </c>
      <c r="K39" s="39">
        <v>250.5</v>
      </c>
      <c r="L39" s="39">
        <v>0</v>
      </c>
      <c r="M39" s="39">
        <v>2234.1</v>
      </c>
      <c r="O39" s="44"/>
    </row>
    <row r="40" spans="2:15" ht="30" customHeight="1" x14ac:dyDescent="0.2">
      <c r="B40" s="22"/>
      <c r="C40" s="20" t="s">
        <v>20</v>
      </c>
      <c r="D40" s="39">
        <v>211545.33</v>
      </c>
      <c r="E40" s="39">
        <v>452789.47</v>
      </c>
      <c r="F40" s="39">
        <v>47148.06</v>
      </c>
      <c r="G40" s="39">
        <v>16631.13</v>
      </c>
      <c r="H40" s="39">
        <v>24168.18</v>
      </c>
      <c r="I40" s="39">
        <v>17878.25</v>
      </c>
      <c r="J40" s="39">
        <v>45967.51</v>
      </c>
      <c r="K40" s="39">
        <v>303960.86</v>
      </c>
      <c r="L40" s="39">
        <v>186353.15</v>
      </c>
      <c r="M40" s="39">
        <v>1306441.93</v>
      </c>
      <c r="O40" s="44"/>
    </row>
    <row r="41" spans="2:15" ht="45.75" customHeight="1" x14ac:dyDescent="0.2">
      <c r="B41" s="27">
        <v>5143</v>
      </c>
      <c r="C41" s="28" t="s">
        <v>60</v>
      </c>
      <c r="D41" s="32">
        <f>+D42+D43</f>
        <v>181569.98</v>
      </c>
      <c r="E41" s="32">
        <f t="shared" ref="E41:I41" si="60">+E42+E43</f>
        <v>81190.740000000005</v>
      </c>
      <c r="F41" s="32">
        <f t="shared" si="60"/>
        <v>10832.73</v>
      </c>
      <c r="G41" s="32">
        <f t="shared" si="60"/>
        <v>9973.5400000000009</v>
      </c>
      <c r="H41" s="32">
        <f t="shared" si="60"/>
        <v>24707.32</v>
      </c>
      <c r="I41" s="32">
        <f t="shared" si="60"/>
        <v>11005.529999999999</v>
      </c>
      <c r="J41" s="32">
        <f t="shared" ref="J41" si="61">+J42+J43</f>
        <v>10084.15</v>
      </c>
      <c r="K41" s="32">
        <f t="shared" ref="K41" si="62">+K42+K43</f>
        <v>83104.679999999993</v>
      </c>
      <c r="L41" s="32">
        <f t="shared" ref="L41" si="63">+L42+L43</f>
        <v>80598.349999999991</v>
      </c>
      <c r="M41" s="32">
        <f t="shared" ref="M41" si="64">+M42+M43</f>
        <v>493067.03</v>
      </c>
      <c r="O41" s="44"/>
    </row>
    <row r="42" spans="2:15" ht="30" customHeight="1" x14ac:dyDescent="0.2">
      <c r="B42" s="29"/>
      <c r="C42" s="23" t="s">
        <v>19</v>
      </c>
      <c r="D42" s="40">
        <v>31758.97</v>
      </c>
      <c r="E42" s="40">
        <v>5354.46</v>
      </c>
      <c r="F42" s="40">
        <v>1495.5</v>
      </c>
      <c r="G42" s="40">
        <v>1382.03</v>
      </c>
      <c r="H42" s="40">
        <v>6295.38</v>
      </c>
      <c r="I42" s="40">
        <v>1211.06</v>
      </c>
      <c r="J42" s="40">
        <v>325.39</v>
      </c>
      <c r="K42" s="40">
        <v>17148.23</v>
      </c>
      <c r="L42" s="40">
        <v>7092.31</v>
      </c>
      <c r="M42" s="40">
        <v>72063.34</v>
      </c>
      <c r="O42" s="44"/>
    </row>
    <row r="43" spans="2:15" ht="30" customHeight="1" x14ac:dyDescent="0.2">
      <c r="B43" s="29"/>
      <c r="C43" s="23" t="s">
        <v>20</v>
      </c>
      <c r="D43" s="40">
        <v>149811.01</v>
      </c>
      <c r="E43" s="40">
        <v>75836.28</v>
      </c>
      <c r="F43" s="40">
        <v>9337.23</v>
      </c>
      <c r="G43" s="40">
        <v>8591.51</v>
      </c>
      <c r="H43" s="40">
        <v>18411.939999999999</v>
      </c>
      <c r="I43" s="40">
        <v>9794.4699999999993</v>
      </c>
      <c r="J43" s="40">
        <v>9758.76</v>
      </c>
      <c r="K43" s="40">
        <v>65956.45</v>
      </c>
      <c r="L43" s="40">
        <v>73506.039999999994</v>
      </c>
      <c r="M43" s="40">
        <v>421003.69</v>
      </c>
      <c r="O43" s="44"/>
    </row>
    <row r="44" spans="2:15" ht="30" customHeight="1" x14ac:dyDescent="0.2">
      <c r="B44" s="24">
        <v>5149</v>
      </c>
      <c r="C44" s="25" t="s">
        <v>61</v>
      </c>
      <c r="D44" s="48">
        <f>+D45+D46</f>
        <v>177817.59</v>
      </c>
      <c r="E44" s="48">
        <f t="shared" ref="E44:I44" si="65">+E45+E46</f>
        <v>99845.99</v>
      </c>
      <c r="F44" s="48">
        <f t="shared" si="65"/>
        <v>7873.2999999999993</v>
      </c>
      <c r="G44" s="48">
        <f t="shared" si="65"/>
        <v>12074.78</v>
      </c>
      <c r="H44" s="48">
        <f t="shared" si="65"/>
        <v>20908.48</v>
      </c>
      <c r="I44" s="48">
        <f t="shared" si="65"/>
        <v>8840.91</v>
      </c>
      <c r="J44" s="48">
        <f t="shared" ref="J44" si="66">+J45+J46</f>
        <v>19086.420000000002</v>
      </c>
      <c r="K44" s="48">
        <f t="shared" ref="K44" si="67">+K45+K46</f>
        <v>112539.58000000002</v>
      </c>
      <c r="L44" s="48">
        <f t="shared" ref="L44" si="68">+L45+L46</f>
        <v>29714.07</v>
      </c>
      <c r="M44" s="48">
        <f t="shared" ref="M44" si="69">+M45+M46</f>
        <v>488701.11</v>
      </c>
      <c r="O44" s="44"/>
    </row>
    <row r="45" spans="2:15" ht="30" customHeight="1" x14ac:dyDescent="0.2">
      <c r="B45" s="22"/>
      <c r="C45" s="20" t="s">
        <v>19</v>
      </c>
      <c r="D45" s="39">
        <v>38944.910000000003</v>
      </c>
      <c r="E45" s="39">
        <v>27602.41</v>
      </c>
      <c r="F45" s="39">
        <v>2159.9</v>
      </c>
      <c r="G45" s="39">
        <v>1310.6600000000001</v>
      </c>
      <c r="H45" s="39">
        <v>3233.68</v>
      </c>
      <c r="I45" s="39">
        <v>1863.25</v>
      </c>
      <c r="J45" s="39">
        <v>2322.31</v>
      </c>
      <c r="K45" s="39">
        <v>42391.98</v>
      </c>
      <c r="L45" s="39">
        <v>1514.86</v>
      </c>
      <c r="M45" s="39">
        <v>121343.95</v>
      </c>
      <c r="O45" s="44"/>
    </row>
    <row r="46" spans="2:15" ht="30" customHeight="1" x14ac:dyDescent="0.2">
      <c r="B46" s="22"/>
      <c r="C46" s="20" t="s">
        <v>20</v>
      </c>
      <c r="D46" s="39">
        <v>138872.68</v>
      </c>
      <c r="E46" s="39">
        <v>72243.58</v>
      </c>
      <c r="F46" s="39">
        <v>5713.4</v>
      </c>
      <c r="G46" s="39">
        <v>10764.12</v>
      </c>
      <c r="H46" s="39">
        <v>17674.8</v>
      </c>
      <c r="I46" s="39">
        <v>6977.66</v>
      </c>
      <c r="J46" s="39">
        <v>16764.11</v>
      </c>
      <c r="K46" s="39">
        <v>70147.600000000006</v>
      </c>
      <c r="L46" s="39">
        <v>28199.21</v>
      </c>
      <c r="M46" s="39">
        <v>367357.16</v>
      </c>
      <c r="O46" s="44"/>
    </row>
    <row r="47" spans="2:15" ht="30" customHeight="1" x14ac:dyDescent="0.2">
      <c r="B47" s="27">
        <v>5150</v>
      </c>
      <c r="C47" s="28" t="s">
        <v>62</v>
      </c>
      <c r="D47" s="32">
        <f>+D48+D49</f>
        <v>127276.53</v>
      </c>
      <c r="E47" s="32">
        <f t="shared" ref="E47:I47" si="70">+E48+E49</f>
        <v>36265.729999999996</v>
      </c>
      <c r="F47" s="32">
        <f t="shared" si="70"/>
        <v>6650.32</v>
      </c>
      <c r="G47" s="32">
        <f t="shared" si="70"/>
        <v>8342.18</v>
      </c>
      <c r="H47" s="32">
        <f t="shared" si="70"/>
        <v>17884.82</v>
      </c>
      <c r="I47" s="32">
        <f t="shared" si="70"/>
        <v>4595.7</v>
      </c>
      <c r="J47" s="32">
        <f t="shared" ref="J47" si="71">+J48+J49</f>
        <v>116963.18</v>
      </c>
      <c r="K47" s="32">
        <f t="shared" ref="K47" si="72">+K48+K49</f>
        <v>143148.66</v>
      </c>
      <c r="L47" s="32">
        <f t="shared" ref="L47" si="73">+L48+L49</f>
        <v>77126.36</v>
      </c>
      <c r="M47" s="32">
        <f t="shared" ref="M47" si="74">+M48+M49</f>
        <v>538253.48</v>
      </c>
      <c r="O47" s="44"/>
    </row>
    <row r="48" spans="2:15" ht="30" customHeight="1" x14ac:dyDescent="0.2">
      <c r="B48" s="29"/>
      <c r="C48" s="23" t="s">
        <v>19</v>
      </c>
      <c r="D48" s="40">
        <v>47507.24</v>
      </c>
      <c r="E48" s="40">
        <v>5200.34</v>
      </c>
      <c r="F48" s="40">
        <v>3283.4</v>
      </c>
      <c r="G48" s="40">
        <v>3734.34</v>
      </c>
      <c r="H48" s="40">
        <v>17237.63</v>
      </c>
      <c r="I48" s="40">
        <v>1854.64</v>
      </c>
      <c r="J48" s="40">
        <v>1765.87</v>
      </c>
      <c r="K48" s="40">
        <v>12489.56</v>
      </c>
      <c r="L48" s="40">
        <v>21965.55</v>
      </c>
      <c r="M48" s="40">
        <v>115038.57</v>
      </c>
      <c r="O48" s="44"/>
    </row>
    <row r="49" spans="2:15" ht="30" customHeight="1" x14ac:dyDescent="0.2">
      <c r="B49" s="29"/>
      <c r="C49" s="23" t="s">
        <v>20</v>
      </c>
      <c r="D49" s="40">
        <v>79769.289999999994</v>
      </c>
      <c r="E49" s="40">
        <v>31065.39</v>
      </c>
      <c r="F49" s="40">
        <v>3366.92</v>
      </c>
      <c r="G49" s="40">
        <v>4607.84</v>
      </c>
      <c r="H49" s="40">
        <v>647.19000000000005</v>
      </c>
      <c r="I49" s="40">
        <v>2741.06</v>
      </c>
      <c r="J49" s="40">
        <v>115197.31</v>
      </c>
      <c r="K49" s="40">
        <v>130659.1</v>
      </c>
      <c r="L49" s="40">
        <v>55160.81</v>
      </c>
      <c r="M49" s="40">
        <v>423214.91</v>
      </c>
      <c r="O49" s="44"/>
    </row>
    <row r="50" spans="2:15" ht="44.25" customHeight="1" x14ac:dyDescent="0.2">
      <c r="B50" s="24">
        <v>5211</v>
      </c>
      <c r="C50" s="25" t="s">
        <v>63</v>
      </c>
      <c r="D50" s="48">
        <f>+D51+D52</f>
        <v>578759.53</v>
      </c>
      <c r="E50" s="48">
        <f t="shared" ref="E50:I50" si="75">+E51+E52</f>
        <v>265767.01</v>
      </c>
      <c r="F50" s="48">
        <f t="shared" si="75"/>
        <v>186915.6</v>
      </c>
      <c r="G50" s="48">
        <f t="shared" si="75"/>
        <v>29903.279999999999</v>
      </c>
      <c r="H50" s="48">
        <f t="shared" si="75"/>
        <v>152424.65</v>
      </c>
      <c r="I50" s="48">
        <f t="shared" si="75"/>
        <v>59190.29</v>
      </c>
      <c r="J50" s="48">
        <f t="shared" ref="J50" si="76">+J51+J52</f>
        <v>138032.09</v>
      </c>
      <c r="K50" s="48">
        <f t="shared" ref="K50" si="77">+K51+K52</f>
        <v>238980.03</v>
      </c>
      <c r="L50" s="48">
        <f t="shared" ref="L50" si="78">+L51+L52</f>
        <v>54822.82</v>
      </c>
      <c r="M50" s="48">
        <f t="shared" ref="M50" si="79">+M51+M52</f>
        <v>1704795.28</v>
      </c>
      <c r="O50" s="44"/>
    </row>
    <row r="51" spans="2:15" ht="30" customHeight="1" x14ac:dyDescent="0.2">
      <c r="B51" s="22"/>
      <c r="C51" s="20" t="s">
        <v>19</v>
      </c>
      <c r="D51" s="39">
        <v>72006.13</v>
      </c>
      <c r="E51" s="39">
        <v>6883.64</v>
      </c>
      <c r="F51" s="39">
        <v>13613.78</v>
      </c>
      <c r="G51" s="39">
        <v>3857.11</v>
      </c>
      <c r="H51" s="39">
        <v>1643.83</v>
      </c>
      <c r="I51" s="39">
        <v>551.15</v>
      </c>
      <c r="J51" s="39">
        <v>2195.19</v>
      </c>
      <c r="K51" s="39">
        <v>23734.52</v>
      </c>
      <c r="L51" s="39">
        <v>10528.67</v>
      </c>
      <c r="M51" s="39">
        <v>135014.01</v>
      </c>
      <c r="O51" s="44"/>
    </row>
    <row r="52" spans="2:15" ht="30" customHeight="1" x14ac:dyDescent="0.2">
      <c r="B52" s="22"/>
      <c r="C52" s="20" t="s">
        <v>20</v>
      </c>
      <c r="D52" s="39">
        <v>506753.4</v>
      </c>
      <c r="E52" s="39">
        <v>258883.37</v>
      </c>
      <c r="F52" s="39">
        <v>173301.82</v>
      </c>
      <c r="G52" s="39">
        <v>26046.17</v>
      </c>
      <c r="H52" s="39">
        <v>150780.82</v>
      </c>
      <c r="I52" s="39">
        <v>58639.14</v>
      </c>
      <c r="J52" s="39">
        <v>135836.9</v>
      </c>
      <c r="K52" s="39">
        <v>215245.51</v>
      </c>
      <c r="L52" s="39">
        <v>44294.15</v>
      </c>
      <c r="M52" s="39">
        <v>1569781.27</v>
      </c>
      <c r="O52" s="44"/>
    </row>
    <row r="53" spans="2:15" ht="30" customHeight="1" x14ac:dyDescent="0.2">
      <c r="B53" s="27">
        <v>5219</v>
      </c>
      <c r="C53" s="28" t="s">
        <v>64</v>
      </c>
      <c r="D53" s="32">
        <f>+D54+D55</f>
        <v>126871.03999999999</v>
      </c>
      <c r="E53" s="32">
        <f t="shared" ref="E53:I53" si="80">+E54+E55</f>
        <v>56058.479999999996</v>
      </c>
      <c r="F53" s="32">
        <f t="shared" si="80"/>
        <v>19093.78</v>
      </c>
      <c r="G53" s="32">
        <f t="shared" si="80"/>
        <v>6012.58</v>
      </c>
      <c r="H53" s="32">
        <f t="shared" si="80"/>
        <v>56422.71</v>
      </c>
      <c r="I53" s="32">
        <f t="shared" si="80"/>
        <v>28320.720000000001</v>
      </c>
      <c r="J53" s="32">
        <f t="shared" ref="J53" si="81">+J54+J55</f>
        <v>19888.55</v>
      </c>
      <c r="K53" s="32">
        <f t="shared" ref="K53" si="82">+K54+K55</f>
        <v>54040.11</v>
      </c>
      <c r="L53" s="32">
        <f t="shared" ref="L53" si="83">+L54+L55</f>
        <v>22560.800000000003</v>
      </c>
      <c r="M53" s="32">
        <f t="shared" ref="M53" si="84">+M54+M55</f>
        <v>389268.77</v>
      </c>
      <c r="O53" s="44"/>
    </row>
    <row r="54" spans="2:15" ht="30" customHeight="1" x14ac:dyDescent="0.2">
      <c r="B54" s="29"/>
      <c r="C54" s="23" t="s">
        <v>19</v>
      </c>
      <c r="D54" s="40">
        <v>14305.06</v>
      </c>
      <c r="E54" s="40">
        <v>2522.14</v>
      </c>
      <c r="F54" s="40">
        <v>2151.25</v>
      </c>
      <c r="G54" s="40">
        <v>1020.7</v>
      </c>
      <c r="H54" s="40">
        <v>1401.42</v>
      </c>
      <c r="I54" s="40">
        <v>1597.41</v>
      </c>
      <c r="J54" s="40">
        <v>75.010000000000005</v>
      </c>
      <c r="K54" s="40">
        <v>8031.23</v>
      </c>
      <c r="L54" s="40">
        <v>2776.08</v>
      </c>
      <c r="M54" s="40">
        <v>33880.31</v>
      </c>
      <c r="O54" s="44"/>
    </row>
    <row r="55" spans="2:15" ht="30" customHeight="1" x14ac:dyDescent="0.2">
      <c r="B55" s="29"/>
      <c r="C55" s="23" t="s">
        <v>20</v>
      </c>
      <c r="D55" s="40">
        <v>112565.98</v>
      </c>
      <c r="E55" s="40">
        <v>53536.34</v>
      </c>
      <c r="F55" s="40">
        <v>16942.53</v>
      </c>
      <c r="G55" s="40">
        <v>4991.88</v>
      </c>
      <c r="H55" s="40">
        <v>55021.29</v>
      </c>
      <c r="I55" s="40">
        <v>26723.31</v>
      </c>
      <c r="J55" s="40">
        <v>19813.54</v>
      </c>
      <c r="K55" s="40">
        <v>46008.88</v>
      </c>
      <c r="L55" s="40">
        <v>19784.72</v>
      </c>
      <c r="M55" s="40">
        <v>355388.46</v>
      </c>
      <c r="O55" s="44"/>
    </row>
    <row r="56" spans="2:15" ht="30" customHeight="1" x14ac:dyDescent="0.2">
      <c r="B56" s="24">
        <v>5220</v>
      </c>
      <c r="C56" s="25" t="s">
        <v>65</v>
      </c>
      <c r="D56" s="48">
        <f>+D57</f>
        <v>14527.16</v>
      </c>
      <c r="E56" s="48">
        <f t="shared" ref="E56:I56" si="85">+E57</f>
        <v>4446.47</v>
      </c>
      <c r="F56" s="48">
        <f t="shared" si="85"/>
        <v>4331.9399999999996</v>
      </c>
      <c r="G56" s="48">
        <f t="shared" si="85"/>
        <v>781.05</v>
      </c>
      <c r="H56" s="48">
        <f t="shared" si="85"/>
        <v>3563.06</v>
      </c>
      <c r="I56" s="48">
        <f t="shared" si="85"/>
        <v>193.64</v>
      </c>
      <c r="J56" s="48">
        <f t="shared" ref="J56" si="86">+J57</f>
        <v>1211.1400000000001</v>
      </c>
      <c r="K56" s="48">
        <f t="shared" ref="K56" si="87">+K57</f>
        <v>7835.7</v>
      </c>
      <c r="L56" s="48">
        <f t="shared" ref="L56" si="88">+L57</f>
        <v>4155.63</v>
      </c>
      <c r="M56" s="48">
        <f t="shared" ref="M56" si="89">+M57</f>
        <v>41045.800000000003</v>
      </c>
      <c r="O56" s="44"/>
    </row>
    <row r="57" spans="2:15" ht="30" customHeight="1" x14ac:dyDescent="0.2">
      <c r="B57" s="22"/>
      <c r="C57" s="20" t="s">
        <v>19</v>
      </c>
      <c r="D57" s="39">
        <v>14527.16</v>
      </c>
      <c r="E57" s="39">
        <v>4446.47</v>
      </c>
      <c r="F57" s="39">
        <v>4331.9399999999996</v>
      </c>
      <c r="G57" s="39">
        <v>781.05</v>
      </c>
      <c r="H57" s="39">
        <v>3563.06</v>
      </c>
      <c r="I57" s="39">
        <v>193.64</v>
      </c>
      <c r="J57" s="39">
        <v>1211.1400000000001</v>
      </c>
      <c r="K57" s="39">
        <v>7835.7</v>
      </c>
      <c r="L57" s="39">
        <v>4155.63</v>
      </c>
      <c r="M57" s="39">
        <v>41045.800000000003</v>
      </c>
      <c r="O57" s="44"/>
    </row>
    <row r="58" spans="2:15" ht="30" customHeight="1" x14ac:dyDescent="0.2">
      <c r="B58" s="27">
        <v>5231</v>
      </c>
      <c r="C58" s="28" t="s">
        <v>66</v>
      </c>
      <c r="D58" s="32">
        <f>+D59+D60</f>
        <v>252790.72999999998</v>
      </c>
      <c r="E58" s="32">
        <f t="shared" ref="E58:I58" si="90">+E59+E60</f>
        <v>66183.03</v>
      </c>
      <c r="F58" s="32">
        <f t="shared" si="90"/>
        <v>20053.59</v>
      </c>
      <c r="G58" s="32">
        <f t="shared" si="90"/>
        <v>12690.650000000001</v>
      </c>
      <c r="H58" s="32">
        <f t="shared" si="90"/>
        <v>31454.959999999999</v>
      </c>
      <c r="I58" s="32">
        <f t="shared" si="90"/>
        <v>7397.6200000000008</v>
      </c>
      <c r="J58" s="32">
        <f t="shared" ref="J58" si="91">+J59+J60</f>
        <v>13253.82</v>
      </c>
      <c r="K58" s="32">
        <f t="shared" ref="K58" si="92">+K59+K60</f>
        <v>71405.48000000001</v>
      </c>
      <c r="L58" s="32">
        <f t="shared" ref="L58" si="93">+L59+L60</f>
        <v>18158.72</v>
      </c>
      <c r="M58" s="32">
        <f t="shared" ref="M58" si="94">+M59+M60</f>
        <v>493388.60000000003</v>
      </c>
      <c r="O58" s="44"/>
    </row>
    <row r="59" spans="2:15" ht="30" customHeight="1" x14ac:dyDescent="0.2">
      <c r="B59" s="29"/>
      <c r="C59" s="23" t="s">
        <v>19</v>
      </c>
      <c r="D59" s="40">
        <v>211785.52</v>
      </c>
      <c r="E59" s="40">
        <v>51434.02</v>
      </c>
      <c r="F59" s="40">
        <v>16552.98</v>
      </c>
      <c r="G59" s="40">
        <v>10003.370000000001</v>
      </c>
      <c r="H59" s="40">
        <v>21863.03</v>
      </c>
      <c r="I59" s="40">
        <v>4254.51</v>
      </c>
      <c r="J59" s="40">
        <v>10044.17</v>
      </c>
      <c r="K59" s="40">
        <v>51977.83</v>
      </c>
      <c r="L59" s="40">
        <v>15299.85</v>
      </c>
      <c r="M59" s="40">
        <v>393215.28</v>
      </c>
      <c r="O59" s="44"/>
    </row>
    <row r="60" spans="2:15" ht="30" customHeight="1" x14ac:dyDescent="0.2">
      <c r="B60" s="29"/>
      <c r="C60" s="23" t="s">
        <v>20</v>
      </c>
      <c r="D60" s="40">
        <v>41005.21</v>
      </c>
      <c r="E60" s="40">
        <v>14749.01</v>
      </c>
      <c r="F60" s="40">
        <v>3500.61</v>
      </c>
      <c r="G60" s="40">
        <v>2687.28</v>
      </c>
      <c r="H60" s="40">
        <v>9591.93</v>
      </c>
      <c r="I60" s="40">
        <v>3143.11</v>
      </c>
      <c r="J60" s="40">
        <v>3209.65</v>
      </c>
      <c r="K60" s="40">
        <v>19427.650000000001</v>
      </c>
      <c r="L60" s="40">
        <v>2858.87</v>
      </c>
      <c r="M60" s="40">
        <v>100173.32</v>
      </c>
      <c r="O60" s="44"/>
    </row>
    <row r="61" spans="2:15" ht="30" customHeight="1" x14ac:dyDescent="0.2">
      <c r="B61" s="24">
        <v>5232</v>
      </c>
      <c r="C61" s="25" t="s">
        <v>67</v>
      </c>
      <c r="D61" s="48">
        <f>+D62+D63</f>
        <v>84883.87</v>
      </c>
      <c r="E61" s="48">
        <f t="shared" ref="E61:I61" si="95">+E62+E63</f>
        <v>12461.779999999999</v>
      </c>
      <c r="F61" s="48">
        <f t="shared" si="95"/>
        <v>16766.79</v>
      </c>
      <c r="G61" s="48">
        <f t="shared" si="95"/>
        <v>4322.1899999999996</v>
      </c>
      <c r="H61" s="48">
        <f t="shared" si="95"/>
        <v>37624.74</v>
      </c>
      <c r="I61" s="48">
        <f t="shared" si="95"/>
        <v>3801.19</v>
      </c>
      <c r="J61" s="48">
        <f t="shared" ref="J61" si="96">+J62+J63</f>
        <v>1884.52</v>
      </c>
      <c r="K61" s="48">
        <f t="shared" ref="K61" si="97">+K62+K63</f>
        <v>26346.69</v>
      </c>
      <c r="L61" s="48">
        <f t="shared" ref="L61" si="98">+L62+L63</f>
        <v>9244.64</v>
      </c>
      <c r="M61" s="48">
        <f t="shared" ref="M61" si="99">+M62+M63</f>
        <v>197336.41</v>
      </c>
      <c r="O61" s="44"/>
    </row>
    <row r="62" spans="2:15" ht="30" customHeight="1" x14ac:dyDescent="0.2">
      <c r="B62" s="22"/>
      <c r="C62" s="20" t="s">
        <v>19</v>
      </c>
      <c r="D62" s="39">
        <v>53219.7</v>
      </c>
      <c r="E62" s="39">
        <v>5513.57</v>
      </c>
      <c r="F62" s="39">
        <v>5177.8599999999997</v>
      </c>
      <c r="G62" s="39">
        <v>3103.62</v>
      </c>
      <c r="H62" s="39">
        <v>11705.07</v>
      </c>
      <c r="I62" s="39">
        <v>839.29</v>
      </c>
      <c r="J62" s="39">
        <v>697.81</v>
      </c>
      <c r="K62" s="39">
        <v>21918.1</v>
      </c>
      <c r="L62" s="39">
        <v>6790.97</v>
      </c>
      <c r="M62" s="39">
        <v>108966</v>
      </c>
      <c r="O62" s="44"/>
    </row>
    <row r="63" spans="2:15" ht="30" customHeight="1" x14ac:dyDescent="0.2">
      <c r="B63" s="22"/>
      <c r="C63" s="20" t="s">
        <v>20</v>
      </c>
      <c r="D63" s="39">
        <v>31664.17</v>
      </c>
      <c r="E63" s="39">
        <v>6948.21</v>
      </c>
      <c r="F63" s="39">
        <v>11588.93</v>
      </c>
      <c r="G63" s="39">
        <v>1218.57</v>
      </c>
      <c r="H63" s="39">
        <v>25919.67</v>
      </c>
      <c r="I63" s="39">
        <v>2961.9</v>
      </c>
      <c r="J63" s="39">
        <v>1186.71</v>
      </c>
      <c r="K63" s="39">
        <v>4428.59</v>
      </c>
      <c r="L63" s="39">
        <v>2453.67</v>
      </c>
      <c r="M63" s="39">
        <v>88370.41</v>
      </c>
      <c r="O63" s="44"/>
    </row>
    <row r="64" spans="2:15" ht="30" customHeight="1" x14ac:dyDescent="0.2">
      <c r="B64" s="27">
        <v>5233</v>
      </c>
      <c r="C64" s="28" t="s">
        <v>68</v>
      </c>
      <c r="D64" s="32">
        <f>+D65+D66</f>
        <v>198990.09</v>
      </c>
      <c r="E64" s="32">
        <f t="shared" ref="E64:I64" si="100">+E65+E66</f>
        <v>84271.97</v>
      </c>
      <c r="F64" s="32">
        <f t="shared" si="100"/>
        <v>25011.55</v>
      </c>
      <c r="G64" s="32">
        <f t="shared" si="100"/>
        <v>23322.23</v>
      </c>
      <c r="H64" s="32">
        <f t="shared" si="100"/>
        <v>61848.92</v>
      </c>
      <c r="I64" s="32">
        <f t="shared" si="100"/>
        <v>50935</v>
      </c>
      <c r="J64" s="32">
        <f t="shared" ref="J64" si="101">+J65+J66</f>
        <v>10755.7</v>
      </c>
      <c r="K64" s="32">
        <f t="shared" ref="K64" si="102">+K65+K66</f>
        <v>186222.65000000002</v>
      </c>
      <c r="L64" s="32">
        <f t="shared" ref="L64" si="103">+L65+L66</f>
        <v>24183.279999999999</v>
      </c>
      <c r="M64" s="32">
        <f t="shared" ref="M64" si="104">+M65+M66</f>
        <v>665541.39</v>
      </c>
      <c r="O64" s="44"/>
    </row>
    <row r="65" spans="2:15" ht="30" customHeight="1" x14ac:dyDescent="0.2">
      <c r="B65" s="29"/>
      <c r="C65" s="23" t="s">
        <v>19</v>
      </c>
      <c r="D65" s="40">
        <v>45966.57</v>
      </c>
      <c r="E65" s="40">
        <v>23692.92</v>
      </c>
      <c r="F65" s="40">
        <v>4230.43</v>
      </c>
      <c r="G65" s="40">
        <v>4567.8100000000004</v>
      </c>
      <c r="H65" s="40">
        <v>9940.6</v>
      </c>
      <c r="I65" s="40">
        <v>1213.1099999999999</v>
      </c>
      <c r="J65" s="40">
        <v>3563.4</v>
      </c>
      <c r="K65" s="40">
        <v>45113.7</v>
      </c>
      <c r="L65" s="40">
        <v>7422.64</v>
      </c>
      <c r="M65" s="40">
        <v>145711.19</v>
      </c>
      <c r="O65" s="44"/>
    </row>
    <row r="66" spans="2:15" ht="30" customHeight="1" x14ac:dyDescent="0.2">
      <c r="B66" s="29"/>
      <c r="C66" s="23" t="s">
        <v>20</v>
      </c>
      <c r="D66" s="40">
        <v>153023.51999999999</v>
      </c>
      <c r="E66" s="40">
        <v>60579.05</v>
      </c>
      <c r="F66" s="40">
        <v>20781.12</v>
      </c>
      <c r="G66" s="40">
        <v>18754.419999999998</v>
      </c>
      <c r="H66" s="40">
        <v>51908.32</v>
      </c>
      <c r="I66" s="40">
        <v>49721.89</v>
      </c>
      <c r="J66" s="40">
        <v>7192.3</v>
      </c>
      <c r="K66" s="40">
        <v>141108.95000000001</v>
      </c>
      <c r="L66" s="40">
        <v>16760.64</v>
      </c>
      <c r="M66" s="40">
        <v>519830.2</v>
      </c>
      <c r="O66" s="44"/>
    </row>
    <row r="67" spans="2:15" ht="30" customHeight="1" x14ac:dyDescent="0.2">
      <c r="B67" s="24">
        <v>5234</v>
      </c>
      <c r="C67" s="25" t="s">
        <v>69</v>
      </c>
      <c r="D67" s="48">
        <f>+D68+D69</f>
        <v>381997.03</v>
      </c>
      <c r="E67" s="48">
        <f t="shared" ref="E67:I67" si="105">+E68+E69</f>
        <v>128649.29000000001</v>
      </c>
      <c r="F67" s="48">
        <f t="shared" si="105"/>
        <v>26205.15</v>
      </c>
      <c r="G67" s="48">
        <f t="shared" si="105"/>
        <v>23517.620000000003</v>
      </c>
      <c r="H67" s="48">
        <f t="shared" si="105"/>
        <v>33641.850000000006</v>
      </c>
      <c r="I67" s="48">
        <f t="shared" si="105"/>
        <v>20866.86</v>
      </c>
      <c r="J67" s="48">
        <f t="shared" ref="J67" si="106">+J68+J69</f>
        <v>26077.059999999998</v>
      </c>
      <c r="K67" s="48">
        <f t="shared" ref="K67" si="107">+K68+K69</f>
        <v>138897.12</v>
      </c>
      <c r="L67" s="48">
        <f t="shared" ref="L67" si="108">+L68+L69</f>
        <v>34988.04</v>
      </c>
      <c r="M67" s="48">
        <f t="shared" ref="M67" si="109">+M68+M69</f>
        <v>814840</v>
      </c>
      <c r="O67" s="44"/>
    </row>
    <row r="68" spans="2:15" ht="30" customHeight="1" x14ac:dyDescent="0.2">
      <c r="B68" s="22"/>
      <c r="C68" s="20" t="s">
        <v>19</v>
      </c>
      <c r="D68" s="39">
        <v>142000.38</v>
      </c>
      <c r="E68" s="39">
        <v>30955.79</v>
      </c>
      <c r="F68" s="39">
        <v>9387.51</v>
      </c>
      <c r="G68" s="39">
        <v>9306.84</v>
      </c>
      <c r="H68" s="39">
        <v>17156.63</v>
      </c>
      <c r="I68" s="39">
        <v>2410.12</v>
      </c>
      <c r="J68" s="39">
        <v>4793.17</v>
      </c>
      <c r="K68" s="39">
        <v>46330.35</v>
      </c>
      <c r="L68" s="39">
        <v>30808.26</v>
      </c>
      <c r="M68" s="39">
        <v>293149.03999999998</v>
      </c>
      <c r="O68" s="44"/>
    </row>
    <row r="69" spans="2:15" ht="30" customHeight="1" x14ac:dyDescent="0.2">
      <c r="B69" s="22"/>
      <c r="C69" s="20" t="s">
        <v>20</v>
      </c>
      <c r="D69" s="39">
        <v>239996.65</v>
      </c>
      <c r="E69" s="39">
        <v>97693.5</v>
      </c>
      <c r="F69" s="39">
        <v>16817.64</v>
      </c>
      <c r="G69" s="39">
        <v>14210.78</v>
      </c>
      <c r="H69" s="39">
        <v>16485.22</v>
      </c>
      <c r="I69" s="39">
        <v>18456.740000000002</v>
      </c>
      <c r="J69" s="39">
        <v>21283.89</v>
      </c>
      <c r="K69" s="39">
        <v>92566.77</v>
      </c>
      <c r="L69" s="39">
        <v>4179.78</v>
      </c>
      <c r="M69" s="39">
        <v>521690.96</v>
      </c>
      <c r="O69" s="44"/>
    </row>
    <row r="70" spans="2:15" ht="30" customHeight="1" x14ac:dyDescent="0.2">
      <c r="B70" s="27">
        <v>5239</v>
      </c>
      <c r="C70" s="28" t="s">
        <v>70</v>
      </c>
      <c r="D70" s="32">
        <f>+D71+D72</f>
        <v>334386.87</v>
      </c>
      <c r="E70" s="32">
        <f t="shared" ref="E70:I70" si="110">+E71+E72</f>
        <v>97577.15</v>
      </c>
      <c r="F70" s="32">
        <f t="shared" si="110"/>
        <v>19037.16</v>
      </c>
      <c r="G70" s="32">
        <f t="shared" si="110"/>
        <v>23696.78</v>
      </c>
      <c r="H70" s="32">
        <f t="shared" si="110"/>
        <v>52356.69</v>
      </c>
      <c r="I70" s="32">
        <f t="shared" si="110"/>
        <v>15007.16</v>
      </c>
      <c r="J70" s="32">
        <f t="shared" ref="J70" si="111">+J71+J72</f>
        <v>29072.9</v>
      </c>
      <c r="K70" s="32">
        <f t="shared" ref="K70" si="112">+K71+K72</f>
        <v>149740.85999999999</v>
      </c>
      <c r="L70" s="32">
        <f t="shared" ref="L70" si="113">+L71+L72</f>
        <v>25565.38</v>
      </c>
      <c r="M70" s="32">
        <f t="shared" ref="M70" si="114">+M71+M72</f>
        <v>746440.96</v>
      </c>
      <c r="O70" s="44"/>
    </row>
    <row r="71" spans="2:15" ht="30" customHeight="1" x14ac:dyDescent="0.2">
      <c r="B71" s="29"/>
      <c r="C71" s="23" t="s">
        <v>19</v>
      </c>
      <c r="D71" s="40">
        <v>230023.61</v>
      </c>
      <c r="E71" s="40">
        <v>82226.23</v>
      </c>
      <c r="F71" s="40">
        <v>10780.24</v>
      </c>
      <c r="G71" s="40">
        <v>17060.88</v>
      </c>
      <c r="H71" s="40">
        <v>45283.51</v>
      </c>
      <c r="I71" s="40">
        <v>9541.91</v>
      </c>
      <c r="J71" s="40">
        <v>19705.14</v>
      </c>
      <c r="K71" s="40">
        <v>84584.78</v>
      </c>
      <c r="L71" s="40">
        <v>25191.45</v>
      </c>
      <c r="M71" s="40">
        <v>524397.75</v>
      </c>
      <c r="O71" s="44"/>
    </row>
    <row r="72" spans="2:15" ht="30" customHeight="1" x14ac:dyDescent="0.2">
      <c r="B72" s="29"/>
      <c r="C72" s="23" t="s">
        <v>20</v>
      </c>
      <c r="D72" s="40">
        <v>104363.26</v>
      </c>
      <c r="E72" s="40">
        <v>15350.92</v>
      </c>
      <c r="F72" s="40">
        <v>8256.92</v>
      </c>
      <c r="G72" s="40">
        <v>6635.9</v>
      </c>
      <c r="H72" s="40">
        <v>7073.18</v>
      </c>
      <c r="I72" s="40">
        <v>5465.25</v>
      </c>
      <c r="J72" s="40">
        <v>9367.76</v>
      </c>
      <c r="K72" s="40">
        <v>65156.08</v>
      </c>
      <c r="L72" s="40">
        <v>373.93</v>
      </c>
      <c r="M72" s="40">
        <v>222043.21</v>
      </c>
      <c r="O72" s="44"/>
    </row>
    <row r="73" spans="2:15" ht="30" customHeight="1" x14ac:dyDescent="0.2">
      <c r="B73" s="24">
        <v>5240</v>
      </c>
      <c r="C73" s="25" t="s">
        <v>71</v>
      </c>
      <c r="D73" s="48">
        <f>+D74</f>
        <v>3254.06</v>
      </c>
      <c r="E73" s="48">
        <f t="shared" ref="E73:I73" si="115">+E74</f>
        <v>617.59</v>
      </c>
      <c r="F73" s="48">
        <f t="shared" si="115"/>
        <v>111.04</v>
      </c>
      <c r="G73" s="48">
        <f t="shared" si="115"/>
        <v>99.37</v>
      </c>
      <c r="H73" s="48">
        <f t="shared" si="115"/>
        <v>377.8</v>
      </c>
      <c r="I73" s="48">
        <f t="shared" si="115"/>
        <v>3.26</v>
      </c>
      <c r="J73" s="48">
        <f t="shared" ref="J73" si="116">+J74</f>
        <v>39.1</v>
      </c>
      <c r="K73" s="48">
        <f t="shared" ref="K73" si="117">+K74</f>
        <v>2020.97</v>
      </c>
      <c r="L73" s="48">
        <f t="shared" ref="L73" si="118">+L74</f>
        <v>248.08</v>
      </c>
      <c r="M73" s="48">
        <f t="shared" ref="M73" si="119">+M74</f>
        <v>6771.27</v>
      </c>
      <c r="O73" s="44"/>
    </row>
    <row r="74" spans="2:15" ht="30" customHeight="1" x14ac:dyDescent="0.2">
      <c r="B74" s="22"/>
      <c r="C74" s="20" t="s">
        <v>19</v>
      </c>
      <c r="D74" s="39">
        <v>3254.06</v>
      </c>
      <c r="E74" s="39">
        <v>617.59</v>
      </c>
      <c r="F74" s="39">
        <v>111.04</v>
      </c>
      <c r="G74" s="39">
        <v>99.37</v>
      </c>
      <c r="H74" s="39">
        <v>377.8</v>
      </c>
      <c r="I74" s="39">
        <v>3.26</v>
      </c>
      <c r="J74" s="39">
        <v>39.1</v>
      </c>
      <c r="K74" s="39">
        <v>2020.97</v>
      </c>
      <c r="L74" s="39">
        <v>248.08</v>
      </c>
      <c r="M74" s="39">
        <v>6771.27</v>
      </c>
      <c r="O74" s="44"/>
    </row>
    <row r="75" spans="2:15" ht="30" customHeight="1" x14ac:dyDescent="0.2">
      <c r="B75" s="27">
        <v>5260</v>
      </c>
      <c r="C75" s="28" t="s">
        <v>72</v>
      </c>
      <c r="D75" s="32">
        <f>+D76</f>
        <v>8163.93</v>
      </c>
      <c r="E75" s="32">
        <f t="shared" ref="E75:I75" si="120">+E76</f>
        <v>1983.68</v>
      </c>
      <c r="F75" s="32">
        <f t="shared" si="120"/>
        <v>735.12</v>
      </c>
      <c r="G75" s="32">
        <f t="shared" si="120"/>
        <v>1339.41</v>
      </c>
      <c r="H75" s="32">
        <f t="shared" si="120"/>
        <v>604.47</v>
      </c>
      <c r="I75" s="32">
        <f t="shared" si="120"/>
        <v>545.70000000000005</v>
      </c>
      <c r="J75" s="32">
        <f t="shared" ref="J75" si="121">+J76</f>
        <v>1170.96</v>
      </c>
      <c r="K75" s="32">
        <f t="shared" ref="K75" si="122">+K76</f>
        <v>6365.87</v>
      </c>
      <c r="L75" s="32">
        <f t="shared" ref="L75" si="123">+L76</f>
        <v>527.54</v>
      </c>
      <c r="M75" s="32">
        <f t="shared" ref="M75" si="124">+M76</f>
        <v>21436.68</v>
      </c>
      <c r="O75" s="44"/>
    </row>
    <row r="76" spans="2:15" ht="30" customHeight="1" thickBot="1" x14ac:dyDescent="0.25">
      <c r="B76" s="33"/>
      <c r="C76" s="21" t="s">
        <v>19</v>
      </c>
      <c r="D76" s="31">
        <v>8163.93</v>
      </c>
      <c r="E76" s="31">
        <v>1983.68</v>
      </c>
      <c r="F76" s="31">
        <v>735.12</v>
      </c>
      <c r="G76" s="31">
        <v>1339.41</v>
      </c>
      <c r="H76" s="31">
        <v>604.47</v>
      </c>
      <c r="I76" s="31">
        <v>545.70000000000005</v>
      </c>
      <c r="J76" s="31">
        <v>1170.96</v>
      </c>
      <c r="K76" s="31">
        <v>6365.87</v>
      </c>
      <c r="L76" s="31">
        <v>527.54</v>
      </c>
      <c r="M76" s="31">
        <v>21436.68</v>
      </c>
      <c r="O76" s="44"/>
    </row>
  </sheetData>
  <mergeCells count="13">
    <mergeCell ref="B3:G3"/>
    <mergeCell ref="B8:B10"/>
    <mergeCell ref="C8:C10"/>
    <mergeCell ref="M8:M10"/>
    <mergeCell ref="I8:I10"/>
    <mergeCell ref="K8:K10"/>
    <mergeCell ref="L8:L10"/>
    <mergeCell ref="D8:D10"/>
    <mergeCell ref="J8:J10"/>
    <mergeCell ref="F8:F10"/>
    <mergeCell ref="G8:G10"/>
    <mergeCell ref="H8:H10"/>
    <mergeCell ref="E8:E10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="80" zoomScaleNormal="80" workbookViewId="0">
      <selection activeCell="J65" sqref="J65:K65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3" customWidth="1"/>
    <col min="3" max="3" width="74.7109375" style="13" customWidth="1"/>
    <col min="4" max="5" width="16.7109375" style="6" customWidth="1"/>
    <col min="6" max="6" width="17.28515625" style="6" customWidth="1"/>
    <col min="7" max="7" width="18" style="6" customWidth="1"/>
    <col min="8" max="10" width="16.7109375" style="6" customWidth="1"/>
    <col min="11" max="12" width="17.85546875" style="6" customWidth="1"/>
    <col min="13" max="15" width="9.140625" style="36"/>
    <col min="16" max="16" width="18" style="36" customWidth="1"/>
    <col min="17" max="16384" width="9.140625" style="36"/>
  </cols>
  <sheetData>
    <row r="1" spans="1:12" ht="73.5" customHeight="1" x14ac:dyDescent="0.2"/>
    <row r="3" spans="1:12" s="1" customFormat="1" ht="15" x14ac:dyDescent="0.2">
      <c r="B3" s="53" t="s">
        <v>48</v>
      </c>
      <c r="C3" s="53"/>
      <c r="D3" s="53"/>
      <c r="E3" s="53"/>
      <c r="F3" s="53"/>
      <c r="G3" s="53"/>
    </row>
    <row r="4" spans="1:12" x14ac:dyDescent="0.2">
      <c r="B4" s="14"/>
      <c r="C4" s="14"/>
      <c r="D4" s="14"/>
      <c r="E4" s="14"/>
      <c r="F4" s="14"/>
    </row>
    <row r="5" spans="1:12" ht="14.25" customHeight="1" x14ac:dyDescent="0.2">
      <c r="B5" s="4" t="s">
        <v>13</v>
      </c>
      <c r="C5" s="4"/>
      <c r="D5" s="15"/>
      <c r="E5" s="15"/>
      <c r="F5" s="15"/>
    </row>
    <row r="6" spans="1:12" ht="14.25" x14ac:dyDescent="0.2">
      <c r="B6" s="5" t="s">
        <v>28</v>
      </c>
      <c r="C6" s="4"/>
      <c r="D6" s="15"/>
      <c r="E6" s="15"/>
      <c r="F6" s="15"/>
    </row>
    <row r="7" spans="1:12" ht="14.25" customHeight="1" thickBot="1" x14ac:dyDescent="0.25">
      <c r="B7" s="18" t="s">
        <v>7</v>
      </c>
      <c r="C7" s="4"/>
      <c r="D7" s="15"/>
      <c r="E7" s="15"/>
      <c r="F7" s="15"/>
    </row>
    <row r="8" spans="1:12" ht="20.100000000000001" customHeight="1" thickBot="1" x14ac:dyDescent="0.25">
      <c r="B8" s="60" t="s">
        <v>2</v>
      </c>
      <c r="C8" s="65" t="s">
        <v>3</v>
      </c>
      <c r="D8" s="60" t="s">
        <v>47</v>
      </c>
      <c r="E8" s="60" t="s">
        <v>15</v>
      </c>
      <c r="F8" s="68" t="s">
        <v>16</v>
      </c>
      <c r="G8" s="68" t="s">
        <v>17</v>
      </c>
      <c r="H8" s="68" t="s">
        <v>18</v>
      </c>
      <c r="I8" s="68" t="s">
        <v>21</v>
      </c>
      <c r="J8" s="68" t="s">
        <v>22</v>
      </c>
      <c r="K8" s="68" t="s">
        <v>39</v>
      </c>
      <c r="L8" s="68" t="s">
        <v>46</v>
      </c>
    </row>
    <row r="9" spans="1:12" ht="24" customHeight="1" thickBot="1" x14ac:dyDescent="0.25">
      <c r="B9" s="61"/>
      <c r="C9" s="66"/>
      <c r="D9" s="61" t="s">
        <v>4</v>
      </c>
      <c r="E9" s="61" t="s">
        <v>5</v>
      </c>
      <c r="F9" s="68"/>
      <c r="G9" s="68"/>
      <c r="H9" s="68"/>
      <c r="I9" s="68"/>
      <c r="J9" s="68"/>
      <c r="K9" s="68"/>
      <c r="L9" s="68"/>
    </row>
    <row r="10" spans="1:12" ht="20.100000000000001" customHeight="1" thickBot="1" x14ac:dyDescent="0.25">
      <c r="B10" s="62"/>
      <c r="C10" s="67"/>
      <c r="D10" s="62" t="s">
        <v>6</v>
      </c>
      <c r="E10" s="62" t="s">
        <v>0</v>
      </c>
      <c r="F10" s="69" t="s">
        <v>7</v>
      </c>
      <c r="G10" s="70"/>
      <c r="H10" s="70"/>
      <c r="I10" s="70"/>
      <c r="J10" s="70"/>
      <c r="K10" s="70"/>
      <c r="L10" s="38"/>
    </row>
    <row r="11" spans="1:12" s="35" customFormat="1" ht="30" customHeight="1" x14ac:dyDescent="0.2">
      <c r="A11" s="19"/>
      <c r="B11" s="7" t="s">
        <v>8</v>
      </c>
      <c r="C11" s="50"/>
      <c r="D11" s="42">
        <f>+D12+D15+D18+D21+D23+D26+D28+D30+D33+D35+D38+D41+D44+D47+D50+D53+D56+D58+D61+D64+D67+D70+D73+D75</f>
        <v>43288.92</v>
      </c>
      <c r="E11" s="42">
        <f t="shared" ref="E11:K11" si="0">+E12+E15+E18+E21+E23+E26+E28+E30+E33+E35+E38+E41+E44+E47+E50+E53+E56+E58+E61+E64+E67+E70+E73+E75</f>
        <v>37625.25</v>
      </c>
      <c r="F11" s="43">
        <f t="shared" si="0"/>
        <v>2648845.19</v>
      </c>
      <c r="G11" s="43">
        <f t="shared" si="0"/>
        <v>1657807.9900000002</v>
      </c>
      <c r="H11" s="43">
        <f t="shared" si="0"/>
        <v>445084.08</v>
      </c>
      <c r="I11" s="43">
        <f t="shared" si="0"/>
        <v>55565.19</v>
      </c>
      <c r="J11" s="43">
        <f t="shared" si="0"/>
        <v>114735.09000000003</v>
      </c>
      <c r="K11" s="43">
        <f t="shared" si="0"/>
        <v>4922037.459999999</v>
      </c>
      <c r="L11" s="43">
        <f>+(F11+G11)/E11</f>
        <v>114.46178244662825</v>
      </c>
    </row>
    <row r="12" spans="1:12" s="35" customFormat="1" ht="30" customHeight="1" x14ac:dyDescent="0.2">
      <c r="A12" s="19"/>
      <c r="B12" s="24">
        <v>5010</v>
      </c>
      <c r="C12" s="25" t="s">
        <v>49</v>
      </c>
      <c r="D12" s="46">
        <f>+D13+D14</f>
        <v>1435</v>
      </c>
      <c r="E12" s="46">
        <f>+E13+E14</f>
        <v>1397</v>
      </c>
      <c r="F12" s="48">
        <f t="shared" ref="F12:K12" si="1">+F13+F14</f>
        <v>175695.78999999998</v>
      </c>
      <c r="G12" s="48">
        <f t="shared" si="1"/>
        <v>180956.06</v>
      </c>
      <c r="H12" s="48">
        <f t="shared" si="1"/>
        <v>27311.759999999998</v>
      </c>
      <c r="I12" s="48">
        <f t="shared" si="1"/>
        <v>3182.39</v>
      </c>
      <c r="J12" s="48">
        <f t="shared" si="1"/>
        <v>9571.1999999999989</v>
      </c>
      <c r="K12" s="48">
        <f t="shared" si="1"/>
        <v>396717.2</v>
      </c>
      <c r="L12" s="48">
        <f t="shared" ref="L12:L75" si="2">+(F12+G12)/E12</f>
        <v>255.2983894058697</v>
      </c>
    </row>
    <row r="13" spans="1:12" s="35" customFormat="1" ht="30" customHeight="1" x14ac:dyDescent="0.2">
      <c r="A13" s="19"/>
      <c r="B13" s="22"/>
      <c r="C13" s="20" t="s">
        <v>19</v>
      </c>
      <c r="D13" s="45">
        <v>314</v>
      </c>
      <c r="E13" s="45">
        <v>281</v>
      </c>
      <c r="F13" s="39">
        <v>15929.36</v>
      </c>
      <c r="G13" s="39">
        <v>2084.7600000000002</v>
      </c>
      <c r="H13" s="39">
        <v>989.8</v>
      </c>
      <c r="I13" s="39">
        <v>167.95</v>
      </c>
      <c r="J13" s="39">
        <v>56.9</v>
      </c>
      <c r="K13" s="39">
        <v>19228.77</v>
      </c>
      <c r="L13" s="39">
        <f t="shared" si="2"/>
        <v>64.107188612099648</v>
      </c>
    </row>
    <row r="14" spans="1:12" s="35" customFormat="1" ht="30" customHeight="1" x14ac:dyDescent="0.2">
      <c r="A14" s="19"/>
      <c r="B14" s="22"/>
      <c r="C14" s="20" t="s">
        <v>20</v>
      </c>
      <c r="D14" s="45">
        <v>1121</v>
      </c>
      <c r="E14" s="45">
        <v>1116</v>
      </c>
      <c r="F14" s="39">
        <v>159766.43</v>
      </c>
      <c r="G14" s="39">
        <v>178871.3</v>
      </c>
      <c r="H14" s="39">
        <v>26321.96</v>
      </c>
      <c r="I14" s="39">
        <v>3014.44</v>
      </c>
      <c r="J14" s="39">
        <v>9514.2999999999993</v>
      </c>
      <c r="K14" s="39">
        <v>377488.43</v>
      </c>
      <c r="L14" s="39">
        <f t="shared" si="2"/>
        <v>303.43882616487451</v>
      </c>
    </row>
    <row r="15" spans="1:12" s="35" customFormat="1" ht="30" customHeight="1" x14ac:dyDescent="0.2">
      <c r="A15" s="19"/>
      <c r="B15" s="27">
        <v>5020</v>
      </c>
      <c r="C15" s="28" t="s">
        <v>50</v>
      </c>
      <c r="D15" s="30">
        <f>+D16+D17</f>
        <v>2091.2200000000003</v>
      </c>
      <c r="E15" s="30">
        <f t="shared" ref="E15:K15" si="3">+E16+E17</f>
        <v>1661.45</v>
      </c>
      <c r="F15" s="32">
        <f t="shared" si="3"/>
        <v>85417.760000000009</v>
      </c>
      <c r="G15" s="32">
        <f t="shared" si="3"/>
        <v>15927.539999999999</v>
      </c>
      <c r="H15" s="32">
        <f t="shared" si="3"/>
        <v>7998.6</v>
      </c>
      <c r="I15" s="32">
        <f t="shared" si="3"/>
        <v>839.31999999999994</v>
      </c>
      <c r="J15" s="32">
        <f t="shared" si="3"/>
        <v>1293.6600000000001</v>
      </c>
      <c r="K15" s="32">
        <f t="shared" si="3"/>
        <v>111476.88</v>
      </c>
      <c r="L15" s="32">
        <f t="shared" si="2"/>
        <v>60.99810406572572</v>
      </c>
    </row>
    <row r="16" spans="1:12" s="35" customFormat="1" ht="30" customHeight="1" x14ac:dyDescent="0.2">
      <c r="A16" s="19"/>
      <c r="B16" s="29"/>
      <c r="C16" s="23" t="s">
        <v>19</v>
      </c>
      <c r="D16" s="47">
        <v>2014.22</v>
      </c>
      <c r="E16" s="47">
        <v>1584.45</v>
      </c>
      <c r="F16" s="40">
        <v>77366.63</v>
      </c>
      <c r="G16" s="40">
        <v>6347.74</v>
      </c>
      <c r="H16" s="40">
        <v>6241.64</v>
      </c>
      <c r="I16" s="40">
        <v>816.39</v>
      </c>
      <c r="J16" s="40">
        <v>348.04</v>
      </c>
      <c r="K16" s="40">
        <v>91120.44</v>
      </c>
      <c r="L16" s="40">
        <f t="shared" si="2"/>
        <v>52.834971125627192</v>
      </c>
    </row>
    <row r="17" spans="1:12" s="35" customFormat="1" ht="30" customHeight="1" x14ac:dyDescent="0.2">
      <c r="A17" s="19"/>
      <c r="B17" s="29"/>
      <c r="C17" s="23" t="s">
        <v>20</v>
      </c>
      <c r="D17" s="47">
        <v>77</v>
      </c>
      <c r="E17" s="47">
        <v>77</v>
      </c>
      <c r="F17" s="40">
        <v>8051.13</v>
      </c>
      <c r="G17" s="40">
        <v>9579.7999999999993</v>
      </c>
      <c r="H17" s="40">
        <v>1756.96</v>
      </c>
      <c r="I17" s="40">
        <v>22.93</v>
      </c>
      <c r="J17" s="40">
        <v>945.62</v>
      </c>
      <c r="K17" s="40">
        <v>20356.439999999999</v>
      </c>
      <c r="L17" s="40">
        <f t="shared" si="2"/>
        <v>228.97311688311689</v>
      </c>
    </row>
    <row r="18" spans="1:12" s="35" customFormat="1" ht="30" customHeight="1" x14ac:dyDescent="0.2">
      <c r="A18" s="19"/>
      <c r="B18" s="24">
        <v>5030</v>
      </c>
      <c r="C18" s="25" t="s">
        <v>51</v>
      </c>
      <c r="D18" s="46">
        <f>+D19+D20</f>
        <v>1824.47</v>
      </c>
      <c r="E18" s="46">
        <f t="shared" ref="E18:K18" si="4">+E19+E20</f>
        <v>1545.97</v>
      </c>
      <c r="F18" s="48">
        <f t="shared" si="4"/>
        <v>89436.4</v>
      </c>
      <c r="G18" s="48">
        <f t="shared" si="4"/>
        <v>36328.559999999998</v>
      </c>
      <c r="H18" s="48">
        <f t="shared" si="4"/>
        <v>13550.6</v>
      </c>
      <c r="I18" s="48">
        <f t="shared" si="4"/>
        <v>1623.97</v>
      </c>
      <c r="J18" s="48">
        <f t="shared" si="4"/>
        <v>5505.16</v>
      </c>
      <c r="K18" s="48">
        <f t="shared" si="4"/>
        <v>146444.69</v>
      </c>
      <c r="L18" s="48">
        <f t="shared" si="2"/>
        <v>81.350194376346238</v>
      </c>
    </row>
    <row r="19" spans="1:12" s="35" customFormat="1" ht="30" customHeight="1" x14ac:dyDescent="0.2">
      <c r="A19" s="19"/>
      <c r="B19" s="22"/>
      <c r="C19" s="20" t="s">
        <v>19</v>
      </c>
      <c r="D19" s="45">
        <v>1430.47</v>
      </c>
      <c r="E19" s="45">
        <v>1157.97</v>
      </c>
      <c r="F19" s="39">
        <v>62774.9</v>
      </c>
      <c r="G19" s="39">
        <v>22500.7</v>
      </c>
      <c r="H19" s="39">
        <v>8408.7800000000007</v>
      </c>
      <c r="I19" s="39">
        <v>962.47</v>
      </c>
      <c r="J19" s="39">
        <v>4913.33</v>
      </c>
      <c r="K19" s="39">
        <v>99560.17</v>
      </c>
      <c r="L19" s="39">
        <f t="shared" si="2"/>
        <v>73.642322339956991</v>
      </c>
    </row>
    <row r="20" spans="1:12" s="35" customFormat="1" ht="30" customHeight="1" x14ac:dyDescent="0.2">
      <c r="A20" s="19"/>
      <c r="B20" s="22"/>
      <c r="C20" s="20" t="s">
        <v>20</v>
      </c>
      <c r="D20" s="45">
        <v>394</v>
      </c>
      <c r="E20" s="45">
        <v>388</v>
      </c>
      <c r="F20" s="39">
        <v>26661.5</v>
      </c>
      <c r="G20" s="39">
        <v>13827.86</v>
      </c>
      <c r="H20" s="39">
        <v>5141.82</v>
      </c>
      <c r="I20" s="39">
        <v>661.5</v>
      </c>
      <c r="J20" s="39">
        <v>591.83000000000004</v>
      </c>
      <c r="K20" s="39">
        <v>46884.52</v>
      </c>
      <c r="L20" s="39">
        <f t="shared" si="2"/>
        <v>104.3540206185567</v>
      </c>
    </row>
    <row r="21" spans="1:12" s="35" customFormat="1" ht="30" customHeight="1" x14ac:dyDescent="0.2">
      <c r="A21" s="19"/>
      <c r="B21" s="27">
        <v>5040</v>
      </c>
      <c r="C21" s="28" t="s">
        <v>52</v>
      </c>
      <c r="D21" s="30">
        <f>+D22</f>
        <v>194.4</v>
      </c>
      <c r="E21" s="30">
        <f t="shared" ref="E21:K21" si="5">+E22</f>
        <v>171.49</v>
      </c>
      <c r="F21" s="32">
        <f t="shared" si="5"/>
        <v>9286.8799999999992</v>
      </c>
      <c r="G21" s="32">
        <f t="shared" si="5"/>
        <v>3808.77</v>
      </c>
      <c r="H21" s="32">
        <f t="shared" si="5"/>
        <v>1584.38</v>
      </c>
      <c r="I21" s="32">
        <f t="shared" si="5"/>
        <v>201.68</v>
      </c>
      <c r="J21" s="32">
        <f t="shared" si="5"/>
        <v>455.06</v>
      </c>
      <c r="K21" s="32">
        <f t="shared" si="5"/>
        <v>15336.76</v>
      </c>
      <c r="L21" s="32">
        <f t="shared" si="2"/>
        <v>76.363927925826573</v>
      </c>
    </row>
    <row r="22" spans="1:12" s="35" customFormat="1" ht="30" customHeight="1" x14ac:dyDescent="0.2">
      <c r="A22" s="19"/>
      <c r="B22" s="29"/>
      <c r="C22" s="23" t="s">
        <v>19</v>
      </c>
      <c r="D22" s="47">
        <v>194.4</v>
      </c>
      <c r="E22" s="47">
        <v>171.49</v>
      </c>
      <c r="F22" s="40">
        <v>9286.8799999999992</v>
      </c>
      <c r="G22" s="40">
        <v>3808.77</v>
      </c>
      <c r="H22" s="40">
        <v>1584.38</v>
      </c>
      <c r="I22" s="40">
        <v>201.68</v>
      </c>
      <c r="J22" s="40">
        <v>455.06</v>
      </c>
      <c r="K22" s="40">
        <v>15336.76</v>
      </c>
      <c r="L22" s="40">
        <f t="shared" si="2"/>
        <v>76.363927925826573</v>
      </c>
    </row>
    <row r="23" spans="1:12" s="35" customFormat="1" ht="30" customHeight="1" x14ac:dyDescent="0.2">
      <c r="A23" s="19"/>
      <c r="B23" s="24">
        <v>5050</v>
      </c>
      <c r="C23" s="25" t="s">
        <v>53</v>
      </c>
      <c r="D23" s="46">
        <f>+D24+D25</f>
        <v>2517</v>
      </c>
      <c r="E23" s="46">
        <f t="shared" ref="E23:K23" si="6">+E24+E25</f>
        <v>2294.02</v>
      </c>
      <c r="F23" s="48">
        <f t="shared" si="6"/>
        <v>107844.18</v>
      </c>
      <c r="G23" s="48">
        <f t="shared" si="6"/>
        <v>29662.480000000003</v>
      </c>
      <c r="H23" s="48">
        <f t="shared" si="6"/>
        <v>18925.190000000002</v>
      </c>
      <c r="I23" s="48">
        <f t="shared" si="6"/>
        <v>2186.9</v>
      </c>
      <c r="J23" s="48">
        <f t="shared" si="6"/>
        <v>1888.29</v>
      </c>
      <c r="K23" s="48">
        <f t="shared" si="6"/>
        <v>160507.04</v>
      </c>
      <c r="L23" s="48">
        <f t="shared" si="2"/>
        <v>59.94135186266903</v>
      </c>
    </row>
    <row r="24" spans="1:12" s="35" customFormat="1" ht="30" customHeight="1" x14ac:dyDescent="0.2">
      <c r="A24" s="19"/>
      <c r="B24" s="22"/>
      <c r="C24" s="20" t="s">
        <v>19</v>
      </c>
      <c r="D24" s="45">
        <v>2296.39</v>
      </c>
      <c r="E24" s="45">
        <v>2076.5700000000002</v>
      </c>
      <c r="F24" s="39">
        <v>93675.81</v>
      </c>
      <c r="G24" s="39">
        <v>22441.58</v>
      </c>
      <c r="H24" s="39">
        <v>16129.36</v>
      </c>
      <c r="I24" s="39">
        <v>1812.36</v>
      </c>
      <c r="J24" s="39">
        <v>866.05</v>
      </c>
      <c r="K24" s="39">
        <v>134925.16</v>
      </c>
      <c r="L24" s="39">
        <f t="shared" si="2"/>
        <v>55.917879002393363</v>
      </c>
    </row>
    <row r="25" spans="1:12" s="35" customFormat="1" ht="30" customHeight="1" x14ac:dyDescent="0.2">
      <c r="A25" s="19"/>
      <c r="B25" s="22"/>
      <c r="C25" s="20" t="s">
        <v>20</v>
      </c>
      <c r="D25" s="45">
        <v>220.61</v>
      </c>
      <c r="E25" s="45">
        <v>217.45</v>
      </c>
      <c r="F25" s="39">
        <v>14168.37</v>
      </c>
      <c r="G25" s="39">
        <v>7220.9</v>
      </c>
      <c r="H25" s="39">
        <v>2795.83</v>
      </c>
      <c r="I25" s="39">
        <v>374.54</v>
      </c>
      <c r="J25" s="39">
        <v>1022.24</v>
      </c>
      <c r="K25" s="39">
        <v>25581.88</v>
      </c>
      <c r="L25" s="39">
        <f t="shared" si="2"/>
        <v>98.364083697401711</v>
      </c>
    </row>
    <row r="26" spans="1:12" s="35" customFormat="1" ht="30" customHeight="1" x14ac:dyDescent="0.2">
      <c r="A26" s="19"/>
      <c r="B26" s="27">
        <v>5110</v>
      </c>
      <c r="C26" s="28" t="s">
        <v>54</v>
      </c>
      <c r="D26" s="30">
        <f>+D27</f>
        <v>75.5</v>
      </c>
      <c r="E26" s="30">
        <f t="shared" ref="E26:K26" si="7">+E27</f>
        <v>16.5</v>
      </c>
      <c r="F26" s="32">
        <f t="shared" si="7"/>
        <v>438.68</v>
      </c>
      <c r="G26" s="32">
        <f t="shared" si="7"/>
        <v>34.979999999999997</v>
      </c>
      <c r="H26" s="32">
        <f t="shared" si="7"/>
        <v>0</v>
      </c>
      <c r="I26" s="32">
        <f t="shared" si="7"/>
        <v>0</v>
      </c>
      <c r="J26" s="32">
        <f t="shared" si="7"/>
        <v>5.83</v>
      </c>
      <c r="K26" s="32">
        <f t="shared" si="7"/>
        <v>479.49</v>
      </c>
      <c r="L26" s="32">
        <f t="shared" si="2"/>
        <v>28.706666666666667</v>
      </c>
    </row>
    <row r="27" spans="1:12" s="35" customFormat="1" ht="30" customHeight="1" x14ac:dyDescent="0.2">
      <c r="A27" s="19"/>
      <c r="B27" s="29"/>
      <c r="C27" s="23" t="s">
        <v>19</v>
      </c>
      <c r="D27" s="47">
        <v>75.5</v>
      </c>
      <c r="E27" s="47">
        <v>16.5</v>
      </c>
      <c r="F27" s="40">
        <v>438.68</v>
      </c>
      <c r="G27" s="40">
        <v>34.979999999999997</v>
      </c>
      <c r="H27" s="40">
        <v>0</v>
      </c>
      <c r="I27" s="40">
        <v>0</v>
      </c>
      <c r="J27" s="40">
        <v>5.83</v>
      </c>
      <c r="K27" s="40">
        <v>479.49</v>
      </c>
      <c r="L27" s="40">
        <f t="shared" si="2"/>
        <v>28.706666666666667</v>
      </c>
    </row>
    <row r="28" spans="1:12" s="35" customFormat="1" ht="30" customHeight="1" x14ac:dyDescent="0.2">
      <c r="A28" s="19"/>
      <c r="B28" s="24">
        <v>5121</v>
      </c>
      <c r="C28" s="25" t="s">
        <v>55</v>
      </c>
      <c r="D28" s="46">
        <f>+D29</f>
        <v>147</v>
      </c>
      <c r="E28" s="46">
        <f t="shared" ref="E28:K28" si="8">+E29</f>
        <v>73.5</v>
      </c>
      <c r="F28" s="48">
        <f t="shared" si="8"/>
        <v>2536.8000000000002</v>
      </c>
      <c r="G28" s="48">
        <f t="shared" si="8"/>
        <v>252</v>
      </c>
      <c r="H28" s="48">
        <f t="shared" si="8"/>
        <v>0</v>
      </c>
      <c r="I28" s="48">
        <f t="shared" si="8"/>
        <v>0</v>
      </c>
      <c r="J28" s="48">
        <f t="shared" si="8"/>
        <v>42</v>
      </c>
      <c r="K28" s="48">
        <f t="shared" si="8"/>
        <v>2830.8</v>
      </c>
      <c r="L28" s="48">
        <f t="shared" si="2"/>
        <v>37.942857142857143</v>
      </c>
    </row>
    <row r="29" spans="1:12" s="35" customFormat="1" ht="30" customHeight="1" x14ac:dyDescent="0.2">
      <c r="A29" s="19"/>
      <c r="B29" s="22"/>
      <c r="C29" s="20" t="s">
        <v>19</v>
      </c>
      <c r="D29" s="45">
        <v>147</v>
      </c>
      <c r="E29" s="45">
        <v>73.5</v>
      </c>
      <c r="F29" s="39">
        <v>2536.8000000000002</v>
      </c>
      <c r="G29" s="39">
        <v>252</v>
      </c>
      <c r="H29" s="39">
        <v>0</v>
      </c>
      <c r="I29" s="39">
        <v>0</v>
      </c>
      <c r="J29" s="39">
        <v>42</v>
      </c>
      <c r="K29" s="39">
        <v>2830.8</v>
      </c>
      <c r="L29" s="39">
        <f t="shared" si="2"/>
        <v>37.942857142857143</v>
      </c>
    </row>
    <row r="30" spans="1:12" s="35" customFormat="1" ht="30" customHeight="1" x14ac:dyDescent="0.2">
      <c r="A30" s="19"/>
      <c r="B30" s="27">
        <v>5122</v>
      </c>
      <c r="C30" s="28" t="s">
        <v>56</v>
      </c>
      <c r="D30" s="30">
        <f>+D31+D32</f>
        <v>3873.36</v>
      </c>
      <c r="E30" s="30">
        <f t="shared" ref="E30:K30" si="9">+E31+E32</f>
        <v>3725.86</v>
      </c>
      <c r="F30" s="32">
        <f t="shared" si="9"/>
        <v>310510.14999999997</v>
      </c>
      <c r="G30" s="32">
        <f t="shared" si="9"/>
        <v>256771.4</v>
      </c>
      <c r="H30" s="32">
        <f t="shared" si="9"/>
        <v>60064.72</v>
      </c>
      <c r="I30" s="32">
        <f t="shared" si="9"/>
        <v>6801.71</v>
      </c>
      <c r="J30" s="32">
        <f t="shared" si="9"/>
        <v>30396.030000000002</v>
      </c>
      <c r="K30" s="32">
        <f t="shared" si="9"/>
        <v>664543.99</v>
      </c>
      <c r="L30" s="32">
        <f t="shared" si="2"/>
        <v>152.25519745776811</v>
      </c>
    </row>
    <row r="31" spans="1:12" s="35" customFormat="1" ht="30" customHeight="1" x14ac:dyDescent="0.2">
      <c r="A31" s="19"/>
      <c r="B31" s="29"/>
      <c r="C31" s="23" t="s">
        <v>19</v>
      </c>
      <c r="D31" s="47">
        <v>1128.5</v>
      </c>
      <c r="E31" s="47">
        <v>992</v>
      </c>
      <c r="F31" s="40">
        <v>58451.29</v>
      </c>
      <c r="G31" s="40">
        <v>13760.79</v>
      </c>
      <c r="H31" s="40">
        <v>5873.37</v>
      </c>
      <c r="I31" s="40">
        <v>734</v>
      </c>
      <c r="J31" s="40">
        <v>510.2</v>
      </c>
      <c r="K31" s="40">
        <v>79329.63</v>
      </c>
      <c r="L31" s="40">
        <f t="shared" si="2"/>
        <v>72.79443548387097</v>
      </c>
    </row>
    <row r="32" spans="1:12" s="35" customFormat="1" ht="30" customHeight="1" x14ac:dyDescent="0.2">
      <c r="A32" s="19"/>
      <c r="B32" s="29"/>
      <c r="C32" s="23" t="s">
        <v>20</v>
      </c>
      <c r="D32" s="47">
        <v>2744.86</v>
      </c>
      <c r="E32" s="47">
        <v>2733.86</v>
      </c>
      <c r="F32" s="40">
        <v>252058.86</v>
      </c>
      <c r="G32" s="40">
        <v>243010.61</v>
      </c>
      <c r="H32" s="40">
        <v>54191.35</v>
      </c>
      <c r="I32" s="40">
        <v>6067.71</v>
      </c>
      <c r="J32" s="40">
        <v>29885.83</v>
      </c>
      <c r="K32" s="40">
        <v>585214.36</v>
      </c>
      <c r="L32" s="40">
        <f t="shared" si="2"/>
        <v>181.08808424718163</v>
      </c>
    </row>
    <row r="33" spans="1:12" s="35" customFormat="1" ht="30" customHeight="1" x14ac:dyDescent="0.2">
      <c r="A33" s="19"/>
      <c r="B33" s="24">
        <v>5131</v>
      </c>
      <c r="C33" s="25" t="s">
        <v>57</v>
      </c>
      <c r="D33" s="46">
        <f>+D34</f>
        <v>154</v>
      </c>
      <c r="E33" s="46">
        <f t="shared" ref="E33:K33" si="10">+E34</f>
        <v>130</v>
      </c>
      <c r="F33" s="48">
        <f t="shared" si="10"/>
        <v>9935.7099999999991</v>
      </c>
      <c r="G33" s="48">
        <f t="shared" si="10"/>
        <v>1419.31</v>
      </c>
      <c r="H33" s="48">
        <f t="shared" si="10"/>
        <v>1220.3900000000001</v>
      </c>
      <c r="I33" s="48">
        <f t="shared" si="10"/>
        <v>172.92</v>
      </c>
      <c r="J33" s="48">
        <f t="shared" si="10"/>
        <v>634.89</v>
      </c>
      <c r="K33" s="48">
        <f t="shared" si="10"/>
        <v>13383.22</v>
      </c>
      <c r="L33" s="48">
        <f t="shared" si="2"/>
        <v>87.346307692307676</v>
      </c>
    </row>
    <row r="34" spans="1:12" s="35" customFormat="1" ht="30" customHeight="1" x14ac:dyDescent="0.2">
      <c r="A34" s="19"/>
      <c r="B34" s="22"/>
      <c r="C34" s="20" t="s">
        <v>19</v>
      </c>
      <c r="D34" s="45">
        <v>154</v>
      </c>
      <c r="E34" s="45">
        <v>130</v>
      </c>
      <c r="F34" s="39">
        <v>9935.7099999999991</v>
      </c>
      <c r="G34" s="39">
        <v>1419.31</v>
      </c>
      <c r="H34" s="39">
        <v>1220.3900000000001</v>
      </c>
      <c r="I34" s="39">
        <v>172.92</v>
      </c>
      <c r="J34" s="39">
        <v>634.89</v>
      </c>
      <c r="K34" s="39">
        <v>13383.22</v>
      </c>
      <c r="L34" s="39">
        <f t="shared" si="2"/>
        <v>87.346307692307676</v>
      </c>
    </row>
    <row r="35" spans="1:12" s="35" customFormat="1" ht="30" customHeight="1" x14ac:dyDescent="0.2">
      <c r="A35" s="19"/>
      <c r="B35" s="27">
        <v>5139</v>
      </c>
      <c r="C35" s="28" t="s">
        <v>58</v>
      </c>
      <c r="D35" s="30">
        <f>+D36+D37</f>
        <v>3908.38</v>
      </c>
      <c r="E35" s="30">
        <f t="shared" ref="E35:K35" si="11">+E36+E37</f>
        <v>3865.58</v>
      </c>
      <c r="F35" s="32">
        <f t="shared" si="11"/>
        <v>337645.63</v>
      </c>
      <c r="G35" s="32">
        <f t="shared" si="11"/>
        <v>295464.41000000003</v>
      </c>
      <c r="H35" s="32">
        <f t="shared" si="11"/>
        <v>68322.62</v>
      </c>
      <c r="I35" s="32">
        <f t="shared" si="11"/>
        <v>8662.26</v>
      </c>
      <c r="J35" s="32">
        <f t="shared" si="11"/>
        <v>15912.41</v>
      </c>
      <c r="K35" s="32">
        <f t="shared" si="11"/>
        <v>726007.33</v>
      </c>
      <c r="L35" s="32">
        <f t="shared" si="2"/>
        <v>163.78138338877997</v>
      </c>
    </row>
    <row r="36" spans="1:12" s="35" customFormat="1" ht="30" customHeight="1" x14ac:dyDescent="0.2">
      <c r="A36" s="19"/>
      <c r="B36" s="29"/>
      <c r="C36" s="23" t="s">
        <v>19</v>
      </c>
      <c r="D36" s="47">
        <v>1530.16</v>
      </c>
      <c r="E36" s="47">
        <v>1493.36</v>
      </c>
      <c r="F36" s="40">
        <v>96999.59</v>
      </c>
      <c r="G36" s="40">
        <v>86972.69</v>
      </c>
      <c r="H36" s="40">
        <v>19443.84</v>
      </c>
      <c r="I36" s="40">
        <v>2528.23</v>
      </c>
      <c r="J36" s="40">
        <v>1031.07</v>
      </c>
      <c r="K36" s="40">
        <v>206975.42</v>
      </c>
      <c r="L36" s="40">
        <f t="shared" si="2"/>
        <v>123.19352332994055</v>
      </c>
    </row>
    <row r="37" spans="1:12" s="35" customFormat="1" ht="30" customHeight="1" x14ac:dyDescent="0.2">
      <c r="A37" s="19"/>
      <c r="B37" s="29"/>
      <c r="C37" s="23" t="s">
        <v>20</v>
      </c>
      <c r="D37" s="47">
        <v>2378.2199999999998</v>
      </c>
      <c r="E37" s="47">
        <v>2372.2199999999998</v>
      </c>
      <c r="F37" s="40">
        <v>240646.04</v>
      </c>
      <c r="G37" s="40">
        <v>208491.72</v>
      </c>
      <c r="H37" s="40">
        <v>48878.78</v>
      </c>
      <c r="I37" s="40">
        <v>6134.03</v>
      </c>
      <c r="J37" s="40">
        <v>14881.34</v>
      </c>
      <c r="K37" s="40">
        <v>519031.91</v>
      </c>
      <c r="L37" s="40">
        <f t="shared" si="2"/>
        <v>189.33225417541377</v>
      </c>
    </row>
    <row r="38" spans="1:12" s="35" customFormat="1" ht="30" customHeight="1" x14ac:dyDescent="0.2">
      <c r="A38" s="19"/>
      <c r="B38" s="24">
        <v>5141</v>
      </c>
      <c r="C38" s="25" t="s">
        <v>59</v>
      </c>
      <c r="D38" s="46">
        <f>+D39+D40</f>
        <v>1386</v>
      </c>
      <c r="E38" s="46">
        <f t="shared" ref="E38:K38" si="12">+E39+E40</f>
        <v>1386</v>
      </c>
      <c r="F38" s="48">
        <f t="shared" si="12"/>
        <v>125926.21</v>
      </c>
      <c r="G38" s="48">
        <f t="shared" si="12"/>
        <v>60288.53</v>
      </c>
      <c r="H38" s="48">
        <f t="shared" si="12"/>
        <v>19288.71</v>
      </c>
      <c r="I38" s="48">
        <f t="shared" si="12"/>
        <v>2330.2600000000002</v>
      </c>
      <c r="J38" s="48">
        <f t="shared" si="12"/>
        <v>5187.9399999999996</v>
      </c>
      <c r="K38" s="48">
        <f t="shared" si="12"/>
        <v>213021.65</v>
      </c>
      <c r="L38" s="48">
        <f t="shared" si="2"/>
        <v>134.35406926406927</v>
      </c>
    </row>
    <row r="39" spans="1:12" s="35" customFormat="1" ht="30" customHeight="1" x14ac:dyDescent="0.25">
      <c r="A39" s="19"/>
      <c r="B39" s="49"/>
      <c r="C39" s="51" t="s">
        <v>19</v>
      </c>
      <c r="D39" s="45">
        <v>52</v>
      </c>
      <c r="E39" s="45">
        <v>52</v>
      </c>
      <c r="F39" s="39">
        <v>1476.32</v>
      </c>
      <c r="G39" s="39">
        <v>0</v>
      </c>
      <c r="H39" s="39">
        <v>0</v>
      </c>
      <c r="I39" s="39">
        <v>0</v>
      </c>
      <c r="J39" s="39">
        <v>0</v>
      </c>
      <c r="K39" s="39">
        <v>1476.32</v>
      </c>
      <c r="L39" s="39">
        <f t="shared" si="2"/>
        <v>28.39076923076923</v>
      </c>
    </row>
    <row r="40" spans="1:12" s="35" customFormat="1" ht="30" customHeight="1" x14ac:dyDescent="0.2">
      <c r="A40" s="19"/>
      <c r="B40" s="22"/>
      <c r="C40" s="20" t="s">
        <v>20</v>
      </c>
      <c r="D40" s="45">
        <v>1334</v>
      </c>
      <c r="E40" s="45">
        <v>1334</v>
      </c>
      <c r="F40" s="39">
        <v>124449.89</v>
      </c>
      <c r="G40" s="39">
        <v>60288.53</v>
      </c>
      <c r="H40" s="39">
        <v>19288.71</v>
      </c>
      <c r="I40" s="39">
        <v>2330.2600000000002</v>
      </c>
      <c r="J40" s="39">
        <v>5187.9399999999996</v>
      </c>
      <c r="K40" s="39">
        <v>211545.33</v>
      </c>
      <c r="L40" s="39">
        <f t="shared" si="2"/>
        <v>138.48457271364316</v>
      </c>
    </row>
    <row r="41" spans="1:12" s="35" customFormat="1" ht="30" customHeight="1" x14ac:dyDescent="0.2">
      <c r="A41" s="19"/>
      <c r="B41" s="27">
        <v>5143</v>
      </c>
      <c r="C41" s="28" t="s">
        <v>60</v>
      </c>
      <c r="D41" s="30">
        <f>+D42+D43</f>
        <v>1106.67</v>
      </c>
      <c r="E41" s="30">
        <f t="shared" ref="E41:K41" si="13">+E42+E43</f>
        <v>1048.67</v>
      </c>
      <c r="F41" s="32">
        <f t="shared" si="13"/>
        <v>84862.3</v>
      </c>
      <c r="G41" s="32">
        <f t="shared" si="13"/>
        <v>72640.680000000008</v>
      </c>
      <c r="H41" s="32">
        <f t="shared" si="13"/>
        <v>18222.11</v>
      </c>
      <c r="I41" s="32">
        <f t="shared" si="13"/>
        <v>2755.97</v>
      </c>
      <c r="J41" s="32">
        <f t="shared" si="13"/>
        <v>3088.94</v>
      </c>
      <c r="K41" s="32">
        <f t="shared" si="13"/>
        <v>181569.98</v>
      </c>
      <c r="L41" s="32">
        <f t="shared" si="2"/>
        <v>150.19308266661579</v>
      </c>
    </row>
    <row r="42" spans="1:12" s="35" customFormat="1" ht="30" customHeight="1" x14ac:dyDescent="0.2">
      <c r="A42" s="19"/>
      <c r="B42" s="29"/>
      <c r="C42" s="23" t="s">
        <v>19</v>
      </c>
      <c r="D42" s="47">
        <v>390.67</v>
      </c>
      <c r="E42" s="47">
        <v>335.67</v>
      </c>
      <c r="F42" s="40">
        <v>19316.73</v>
      </c>
      <c r="G42" s="40">
        <v>7638.14</v>
      </c>
      <c r="H42" s="40">
        <v>3704.38</v>
      </c>
      <c r="I42" s="40">
        <v>426.06</v>
      </c>
      <c r="J42" s="40">
        <v>673.67</v>
      </c>
      <c r="K42" s="40">
        <v>31758.97</v>
      </c>
      <c r="L42" s="40">
        <f t="shared" si="2"/>
        <v>80.301695117228221</v>
      </c>
    </row>
    <row r="43" spans="1:12" s="35" customFormat="1" ht="30" customHeight="1" x14ac:dyDescent="0.2">
      <c r="A43" s="19"/>
      <c r="B43" s="29"/>
      <c r="C43" s="23" t="s">
        <v>20</v>
      </c>
      <c r="D43" s="47">
        <v>716</v>
      </c>
      <c r="E43" s="47">
        <v>713</v>
      </c>
      <c r="F43" s="40">
        <v>65545.570000000007</v>
      </c>
      <c r="G43" s="40">
        <v>65002.54</v>
      </c>
      <c r="H43" s="40">
        <v>14517.73</v>
      </c>
      <c r="I43" s="40">
        <v>2329.91</v>
      </c>
      <c r="J43" s="40">
        <v>2415.27</v>
      </c>
      <c r="K43" s="40">
        <v>149811.01</v>
      </c>
      <c r="L43" s="40">
        <f t="shared" si="2"/>
        <v>183.09692847124828</v>
      </c>
    </row>
    <row r="44" spans="1:12" s="35" customFormat="1" ht="30" customHeight="1" x14ac:dyDescent="0.2">
      <c r="A44" s="19"/>
      <c r="B44" s="24">
        <v>5149</v>
      </c>
      <c r="C44" s="25" t="s">
        <v>61</v>
      </c>
      <c r="D44" s="46">
        <f>+D45+D46</f>
        <v>1014.5</v>
      </c>
      <c r="E44" s="46">
        <f t="shared" ref="E44:K44" si="14">+E45+E46</f>
        <v>938.5</v>
      </c>
      <c r="F44" s="48">
        <f t="shared" si="14"/>
        <v>64022.07</v>
      </c>
      <c r="G44" s="48">
        <f t="shared" si="14"/>
        <v>96046.819999999992</v>
      </c>
      <c r="H44" s="48">
        <f t="shared" si="14"/>
        <v>12273.96</v>
      </c>
      <c r="I44" s="48">
        <f t="shared" si="14"/>
        <v>1550.8200000000002</v>
      </c>
      <c r="J44" s="48">
        <f t="shared" si="14"/>
        <v>3923.94</v>
      </c>
      <c r="K44" s="48">
        <f t="shared" si="14"/>
        <v>177817.59</v>
      </c>
      <c r="L44" s="48">
        <f t="shared" si="2"/>
        <v>170.55822056473093</v>
      </c>
    </row>
    <row r="45" spans="1:12" s="35" customFormat="1" ht="30" customHeight="1" x14ac:dyDescent="0.2">
      <c r="A45" s="19"/>
      <c r="B45" s="22"/>
      <c r="C45" s="20" t="s">
        <v>19</v>
      </c>
      <c r="D45" s="45">
        <v>325.5</v>
      </c>
      <c r="E45" s="45">
        <v>250.5</v>
      </c>
      <c r="F45" s="39">
        <v>14262.12</v>
      </c>
      <c r="G45" s="39">
        <v>20326.98</v>
      </c>
      <c r="H45" s="39">
        <v>2978.63</v>
      </c>
      <c r="I45" s="39">
        <v>366.13</v>
      </c>
      <c r="J45" s="39">
        <v>1011.07</v>
      </c>
      <c r="K45" s="39">
        <v>38944.910000000003</v>
      </c>
      <c r="L45" s="39">
        <f t="shared" si="2"/>
        <v>138.08023952095809</v>
      </c>
    </row>
    <row r="46" spans="1:12" s="35" customFormat="1" ht="30" customHeight="1" x14ac:dyDescent="0.2">
      <c r="A46" s="19"/>
      <c r="B46" s="22"/>
      <c r="C46" s="20" t="s">
        <v>20</v>
      </c>
      <c r="D46" s="45">
        <v>689</v>
      </c>
      <c r="E46" s="45">
        <v>688</v>
      </c>
      <c r="F46" s="39">
        <v>49759.95</v>
      </c>
      <c r="G46" s="39">
        <v>75719.839999999997</v>
      </c>
      <c r="H46" s="39">
        <v>9295.33</v>
      </c>
      <c r="I46" s="39">
        <v>1184.69</v>
      </c>
      <c r="J46" s="39">
        <v>2912.87</v>
      </c>
      <c r="K46" s="39">
        <v>138872.68</v>
      </c>
      <c r="L46" s="39">
        <f t="shared" si="2"/>
        <v>182.38341569767442</v>
      </c>
    </row>
    <row r="47" spans="1:12" s="35" customFormat="1" ht="30" customHeight="1" x14ac:dyDescent="0.2">
      <c r="A47" s="19"/>
      <c r="B47" s="27">
        <v>5150</v>
      </c>
      <c r="C47" s="28" t="s">
        <v>62</v>
      </c>
      <c r="D47" s="30">
        <f>+D48+D49</f>
        <v>779.62</v>
      </c>
      <c r="E47" s="30">
        <f t="shared" ref="E47:K47" si="15">+E48+E49</f>
        <v>746.29</v>
      </c>
      <c r="F47" s="32">
        <f t="shared" si="15"/>
        <v>60692.41</v>
      </c>
      <c r="G47" s="32">
        <f t="shared" si="15"/>
        <v>51801.020000000004</v>
      </c>
      <c r="H47" s="32">
        <f t="shared" si="15"/>
        <v>9495.33</v>
      </c>
      <c r="I47" s="32">
        <f t="shared" si="15"/>
        <v>1178.24</v>
      </c>
      <c r="J47" s="32">
        <f t="shared" si="15"/>
        <v>4109.53</v>
      </c>
      <c r="K47" s="32">
        <f t="shared" si="15"/>
        <v>127276.53</v>
      </c>
      <c r="L47" s="32">
        <f t="shared" si="2"/>
        <v>150.73688512508545</v>
      </c>
    </row>
    <row r="48" spans="1:12" s="35" customFormat="1" ht="30" customHeight="1" x14ac:dyDescent="0.2">
      <c r="A48" s="19"/>
      <c r="B48" s="29"/>
      <c r="C48" s="23" t="s">
        <v>19</v>
      </c>
      <c r="D48" s="47">
        <v>519.62</v>
      </c>
      <c r="E48" s="47">
        <v>486.29</v>
      </c>
      <c r="F48" s="40">
        <v>33584.92</v>
      </c>
      <c r="G48" s="40">
        <v>7475.05</v>
      </c>
      <c r="H48" s="40">
        <v>5167.76</v>
      </c>
      <c r="I48" s="40">
        <v>676.69</v>
      </c>
      <c r="J48" s="40">
        <v>602.82000000000005</v>
      </c>
      <c r="K48" s="40">
        <v>47507.24</v>
      </c>
      <c r="L48" s="40">
        <f t="shared" si="2"/>
        <v>84.435151864114005</v>
      </c>
    </row>
    <row r="49" spans="1:12" s="35" customFormat="1" ht="30" customHeight="1" x14ac:dyDescent="0.2">
      <c r="A49" s="19"/>
      <c r="B49" s="29"/>
      <c r="C49" s="23" t="s">
        <v>20</v>
      </c>
      <c r="D49" s="47">
        <v>260</v>
      </c>
      <c r="E49" s="47">
        <v>260</v>
      </c>
      <c r="F49" s="40">
        <v>27107.49</v>
      </c>
      <c r="G49" s="40">
        <v>44325.97</v>
      </c>
      <c r="H49" s="40">
        <v>4327.57</v>
      </c>
      <c r="I49" s="40">
        <v>501.55</v>
      </c>
      <c r="J49" s="40">
        <v>3506.71</v>
      </c>
      <c r="K49" s="40">
        <v>79769.289999999994</v>
      </c>
      <c r="L49" s="40">
        <f t="shared" si="2"/>
        <v>274.74407692307693</v>
      </c>
    </row>
    <row r="50" spans="1:12" s="35" customFormat="1" ht="30" customHeight="1" x14ac:dyDescent="0.2">
      <c r="A50" s="19"/>
      <c r="B50" s="24">
        <v>5211</v>
      </c>
      <c r="C50" s="25" t="s">
        <v>63</v>
      </c>
      <c r="D50" s="46">
        <f>+D51+D52</f>
        <v>4425.66</v>
      </c>
      <c r="E50" s="46">
        <f t="shared" ref="E50:K50" si="16">+E51+E52</f>
        <v>3641.69</v>
      </c>
      <c r="F50" s="48">
        <f t="shared" si="16"/>
        <v>352103.69</v>
      </c>
      <c r="G50" s="48">
        <f t="shared" si="16"/>
        <v>167005.71</v>
      </c>
      <c r="H50" s="48">
        <f t="shared" si="16"/>
        <v>50078.340000000004</v>
      </c>
      <c r="I50" s="48">
        <f t="shared" si="16"/>
        <v>6635.0199999999995</v>
      </c>
      <c r="J50" s="48">
        <f t="shared" si="16"/>
        <v>2936.77</v>
      </c>
      <c r="K50" s="48">
        <f t="shared" si="16"/>
        <v>578759.53</v>
      </c>
      <c r="L50" s="48">
        <f t="shared" si="2"/>
        <v>142.54629032125194</v>
      </c>
    </row>
    <row r="51" spans="1:12" s="35" customFormat="1" ht="30" customHeight="1" x14ac:dyDescent="0.2">
      <c r="A51" s="19"/>
      <c r="B51" s="22"/>
      <c r="C51" s="20" t="s">
        <v>19</v>
      </c>
      <c r="D51" s="45">
        <v>2142.09</v>
      </c>
      <c r="E51" s="45">
        <v>1361.12</v>
      </c>
      <c r="F51" s="39">
        <v>60177.27</v>
      </c>
      <c r="G51" s="39">
        <v>6146.74</v>
      </c>
      <c r="H51" s="39">
        <v>4011.48</v>
      </c>
      <c r="I51" s="39">
        <v>542.03</v>
      </c>
      <c r="J51" s="39">
        <v>1128.6099999999999</v>
      </c>
      <c r="K51" s="39">
        <v>72006.13</v>
      </c>
      <c r="L51" s="39">
        <f t="shared" si="2"/>
        <v>48.727525861055604</v>
      </c>
    </row>
    <row r="52" spans="1:12" s="35" customFormat="1" ht="30" customHeight="1" x14ac:dyDescent="0.2">
      <c r="A52" s="19"/>
      <c r="B52" s="22"/>
      <c r="C52" s="20" t="s">
        <v>20</v>
      </c>
      <c r="D52" s="45">
        <v>2283.5700000000002</v>
      </c>
      <c r="E52" s="45">
        <v>2280.5700000000002</v>
      </c>
      <c r="F52" s="39">
        <v>291926.42</v>
      </c>
      <c r="G52" s="39">
        <v>160858.97</v>
      </c>
      <c r="H52" s="39">
        <v>46066.86</v>
      </c>
      <c r="I52" s="39">
        <v>6092.99</v>
      </c>
      <c r="J52" s="39">
        <v>1808.16</v>
      </c>
      <c r="K52" s="39">
        <v>506753.4</v>
      </c>
      <c r="L52" s="39">
        <f t="shared" si="2"/>
        <v>198.54044822127801</v>
      </c>
    </row>
    <row r="53" spans="1:12" s="35" customFormat="1" ht="30" customHeight="1" x14ac:dyDescent="0.2">
      <c r="A53" s="19"/>
      <c r="B53" s="27">
        <v>5219</v>
      </c>
      <c r="C53" s="28" t="s">
        <v>64</v>
      </c>
      <c r="D53" s="30">
        <f>+D54+D55</f>
        <v>1190</v>
      </c>
      <c r="E53" s="30">
        <f t="shared" ref="E53:K53" si="17">+E54+E55</f>
        <v>1007</v>
      </c>
      <c r="F53" s="32">
        <f t="shared" si="17"/>
        <v>72442.350000000006</v>
      </c>
      <c r="G53" s="32">
        <f t="shared" si="17"/>
        <v>38110.28</v>
      </c>
      <c r="H53" s="32">
        <f t="shared" si="17"/>
        <v>12669.19</v>
      </c>
      <c r="I53" s="32">
        <f t="shared" si="17"/>
        <v>1659.83</v>
      </c>
      <c r="J53" s="32">
        <f t="shared" si="17"/>
        <v>1989.38</v>
      </c>
      <c r="K53" s="32">
        <f t="shared" si="17"/>
        <v>126871.03999999999</v>
      </c>
      <c r="L53" s="32">
        <f t="shared" si="2"/>
        <v>109.78414101290964</v>
      </c>
    </row>
    <row r="54" spans="1:12" s="35" customFormat="1" ht="30" customHeight="1" x14ac:dyDescent="0.2">
      <c r="A54" s="19"/>
      <c r="B54" s="29"/>
      <c r="C54" s="23" t="s">
        <v>19</v>
      </c>
      <c r="D54" s="47">
        <v>454</v>
      </c>
      <c r="E54" s="47">
        <v>278</v>
      </c>
      <c r="F54" s="40">
        <v>12163.52</v>
      </c>
      <c r="G54" s="40">
        <v>828.46</v>
      </c>
      <c r="H54" s="40">
        <v>1076.3599999999999</v>
      </c>
      <c r="I54" s="40">
        <v>181.29</v>
      </c>
      <c r="J54" s="40">
        <v>55.42</v>
      </c>
      <c r="K54" s="40">
        <v>14305.06</v>
      </c>
      <c r="L54" s="40">
        <f t="shared" si="2"/>
        <v>46.73374100719424</v>
      </c>
    </row>
    <row r="55" spans="1:12" s="35" customFormat="1" ht="30" customHeight="1" x14ac:dyDescent="0.2">
      <c r="A55" s="19"/>
      <c r="B55" s="29"/>
      <c r="C55" s="23" t="s">
        <v>20</v>
      </c>
      <c r="D55" s="47">
        <v>736</v>
      </c>
      <c r="E55" s="47">
        <v>729</v>
      </c>
      <c r="F55" s="40">
        <v>60278.83</v>
      </c>
      <c r="G55" s="40">
        <v>37281.82</v>
      </c>
      <c r="H55" s="40">
        <v>11592.83</v>
      </c>
      <c r="I55" s="40">
        <v>1478.54</v>
      </c>
      <c r="J55" s="40">
        <v>1933.96</v>
      </c>
      <c r="K55" s="40">
        <v>112565.98</v>
      </c>
      <c r="L55" s="40">
        <f t="shared" si="2"/>
        <v>133.82805212620028</v>
      </c>
    </row>
    <row r="56" spans="1:12" s="35" customFormat="1" ht="30" customHeight="1" x14ac:dyDescent="0.2">
      <c r="A56" s="19"/>
      <c r="B56" s="24">
        <v>5220</v>
      </c>
      <c r="C56" s="25" t="s">
        <v>65</v>
      </c>
      <c r="D56" s="46">
        <f>+D57</f>
        <v>380.1</v>
      </c>
      <c r="E56" s="46">
        <f t="shared" ref="E56:K56" si="18">+E57</f>
        <v>224.16</v>
      </c>
      <c r="F56" s="48">
        <f t="shared" si="18"/>
        <v>10996.8</v>
      </c>
      <c r="G56" s="48">
        <f t="shared" si="18"/>
        <v>2484.09</v>
      </c>
      <c r="H56" s="48">
        <f t="shared" si="18"/>
        <v>800.11</v>
      </c>
      <c r="I56" s="48">
        <f t="shared" si="18"/>
        <v>112.59</v>
      </c>
      <c r="J56" s="48">
        <f t="shared" si="18"/>
        <v>133.58000000000001</v>
      </c>
      <c r="K56" s="48">
        <f t="shared" si="18"/>
        <v>14527.16</v>
      </c>
      <c r="L56" s="48">
        <f t="shared" si="2"/>
        <v>60.139587794432543</v>
      </c>
    </row>
    <row r="57" spans="1:12" s="35" customFormat="1" ht="30" customHeight="1" x14ac:dyDescent="0.2">
      <c r="A57" s="19"/>
      <c r="B57" s="22"/>
      <c r="C57" s="20" t="s">
        <v>19</v>
      </c>
      <c r="D57" s="45">
        <v>380.1</v>
      </c>
      <c r="E57" s="45">
        <v>224.16</v>
      </c>
      <c r="F57" s="39">
        <v>10996.8</v>
      </c>
      <c r="G57" s="39">
        <v>2484.09</v>
      </c>
      <c r="H57" s="39">
        <v>800.11</v>
      </c>
      <c r="I57" s="39">
        <v>112.59</v>
      </c>
      <c r="J57" s="39">
        <v>133.58000000000001</v>
      </c>
      <c r="K57" s="39">
        <v>14527.16</v>
      </c>
      <c r="L57" s="39">
        <f t="shared" si="2"/>
        <v>60.139587794432543</v>
      </c>
    </row>
    <row r="58" spans="1:12" s="35" customFormat="1" ht="30" customHeight="1" x14ac:dyDescent="0.2">
      <c r="A58" s="19"/>
      <c r="B58" s="27">
        <v>5231</v>
      </c>
      <c r="C58" s="28" t="s">
        <v>66</v>
      </c>
      <c r="D58" s="30">
        <f>+D59+D60</f>
        <v>2723.5</v>
      </c>
      <c r="E58" s="30">
        <f t="shared" ref="E58:K58" si="19">+E59+E60</f>
        <v>2328.5</v>
      </c>
      <c r="F58" s="32">
        <f t="shared" si="19"/>
        <v>165726.09</v>
      </c>
      <c r="G58" s="32">
        <f t="shared" si="19"/>
        <v>57671.199999999997</v>
      </c>
      <c r="H58" s="32">
        <f t="shared" si="19"/>
        <v>24376.639999999999</v>
      </c>
      <c r="I58" s="32">
        <f t="shared" si="19"/>
        <v>3002.16</v>
      </c>
      <c r="J58" s="32">
        <f t="shared" si="19"/>
        <v>2014.6399999999999</v>
      </c>
      <c r="K58" s="32">
        <f t="shared" si="19"/>
        <v>252790.72999999998</v>
      </c>
      <c r="L58" s="32">
        <f t="shared" si="2"/>
        <v>95.940429461026397</v>
      </c>
    </row>
    <row r="59" spans="1:12" s="35" customFormat="1" ht="30" customHeight="1" x14ac:dyDescent="0.2">
      <c r="A59" s="19"/>
      <c r="B59" s="29"/>
      <c r="C59" s="23" t="s">
        <v>19</v>
      </c>
      <c r="D59" s="47">
        <v>2448.5</v>
      </c>
      <c r="E59" s="47">
        <v>2056.5</v>
      </c>
      <c r="F59" s="40">
        <v>144095.56</v>
      </c>
      <c r="G59" s="40">
        <v>44358.43</v>
      </c>
      <c r="H59" s="40">
        <v>20358.73</v>
      </c>
      <c r="I59" s="40">
        <v>2555.92</v>
      </c>
      <c r="J59" s="40">
        <v>416.88</v>
      </c>
      <c r="K59" s="40">
        <v>211785.52</v>
      </c>
      <c r="L59" s="40">
        <f t="shared" si="2"/>
        <v>91.63821541453926</v>
      </c>
    </row>
    <row r="60" spans="1:12" s="35" customFormat="1" ht="30" customHeight="1" x14ac:dyDescent="0.2">
      <c r="A60" s="19"/>
      <c r="B60" s="29"/>
      <c r="C60" s="23" t="s">
        <v>20</v>
      </c>
      <c r="D60" s="47">
        <v>275</v>
      </c>
      <c r="E60" s="47">
        <v>272</v>
      </c>
      <c r="F60" s="40">
        <v>21630.53</v>
      </c>
      <c r="G60" s="40">
        <v>13312.77</v>
      </c>
      <c r="H60" s="40">
        <v>4017.91</v>
      </c>
      <c r="I60" s="40">
        <v>446.24</v>
      </c>
      <c r="J60" s="40">
        <v>1597.76</v>
      </c>
      <c r="K60" s="40">
        <v>41005.21</v>
      </c>
      <c r="L60" s="40">
        <f t="shared" si="2"/>
        <v>128.46801470588235</v>
      </c>
    </row>
    <row r="61" spans="1:12" s="35" customFormat="1" ht="30" customHeight="1" x14ac:dyDescent="0.2">
      <c r="A61" s="19"/>
      <c r="B61" s="24">
        <v>5232</v>
      </c>
      <c r="C61" s="25" t="s">
        <v>67</v>
      </c>
      <c r="D61" s="46">
        <f>+D62+D63</f>
        <v>2154.31</v>
      </c>
      <c r="E61" s="46">
        <f t="shared" ref="E61:K61" si="20">+E62+E63</f>
        <v>1736.64</v>
      </c>
      <c r="F61" s="48">
        <f t="shared" si="20"/>
        <v>63297.94</v>
      </c>
      <c r="G61" s="48">
        <f t="shared" si="20"/>
        <v>12898.36</v>
      </c>
      <c r="H61" s="48">
        <f t="shared" si="20"/>
        <v>7333.11</v>
      </c>
      <c r="I61" s="48">
        <f t="shared" si="20"/>
        <v>810.38</v>
      </c>
      <c r="J61" s="48">
        <f t="shared" si="20"/>
        <v>544.07999999999993</v>
      </c>
      <c r="K61" s="48">
        <f t="shared" si="20"/>
        <v>84883.87</v>
      </c>
      <c r="L61" s="48">
        <f t="shared" si="2"/>
        <v>43.875702505988578</v>
      </c>
    </row>
    <row r="62" spans="1:12" s="35" customFormat="1" ht="30" customHeight="1" x14ac:dyDescent="0.2">
      <c r="A62" s="19"/>
      <c r="B62" s="22"/>
      <c r="C62" s="20" t="s">
        <v>19</v>
      </c>
      <c r="D62" s="45">
        <v>1744.56</v>
      </c>
      <c r="E62" s="45">
        <v>1326.89</v>
      </c>
      <c r="F62" s="39">
        <v>43069.66</v>
      </c>
      <c r="G62" s="39">
        <v>5696.5</v>
      </c>
      <c r="H62" s="39">
        <v>3788.99</v>
      </c>
      <c r="I62" s="39">
        <v>400.8</v>
      </c>
      <c r="J62" s="39">
        <v>263.75</v>
      </c>
      <c r="K62" s="39">
        <v>53219.7</v>
      </c>
      <c r="L62" s="39">
        <f t="shared" si="2"/>
        <v>36.752225127930728</v>
      </c>
    </row>
    <row r="63" spans="1:12" s="35" customFormat="1" ht="30" customHeight="1" x14ac:dyDescent="0.2">
      <c r="A63" s="19"/>
      <c r="B63" s="22"/>
      <c r="C63" s="20" t="s">
        <v>20</v>
      </c>
      <c r="D63" s="45">
        <v>409.75</v>
      </c>
      <c r="E63" s="45">
        <v>409.75</v>
      </c>
      <c r="F63" s="39">
        <v>20228.28</v>
      </c>
      <c r="G63" s="39">
        <v>7201.86</v>
      </c>
      <c r="H63" s="39">
        <v>3544.12</v>
      </c>
      <c r="I63" s="39">
        <v>409.58</v>
      </c>
      <c r="J63" s="39">
        <v>280.33</v>
      </c>
      <c r="K63" s="39">
        <v>31664.17</v>
      </c>
      <c r="L63" s="39">
        <f t="shared" si="2"/>
        <v>66.943599755948753</v>
      </c>
    </row>
    <row r="64" spans="1:12" ht="30" customHeight="1" x14ac:dyDescent="0.2">
      <c r="B64" s="27">
        <v>5233</v>
      </c>
      <c r="C64" s="28" t="s">
        <v>68</v>
      </c>
      <c r="D64" s="30">
        <f>+D65+D66</f>
        <v>2644.62</v>
      </c>
      <c r="E64" s="30">
        <f t="shared" ref="E64:K64" si="21">+E65+E66</f>
        <v>2377.92</v>
      </c>
      <c r="F64" s="32">
        <f t="shared" si="21"/>
        <v>108451.9</v>
      </c>
      <c r="G64" s="32">
        <f t="shared" si="21"/>
        <v>59620.92</v>
      </c>
      <c r="H64" s="32">
        <f t="shared" si="21"/>
        <v>23103</v>
      </c>
      <c r="I64" s="32">
        <f t="shared" si="21"/>
        <v>3062.83</v>
      </c>
      <c r="J64" s="32">
        <f t="shared" si="21"/>
        <v>4751.4400000000005</v>
      </c>
      <c r="K64" s="32">
        <f t="shared" si="21"/>
        <v>198990.09</v>
      </c>
      <c r="L64" s="32">
        <f t="shared" si="2"/>
        <v>70.68060321625623</v>
      </c>
    </row>
    <row r="65" spans="2:12" ht="30" customHeight="1" x14ac:dyDescent="0.2">
      <c r="B65" s="29"/>
      <c r="C65" s="23" t="s">
        <v>19</v>
      </c>
      <c r="D65" s="47">
        <v>969.62</v>
      </c>
      <c r="E65" s="47">
        <v>706.92</v>
      </c>
      <c r="F65" s="40">
        <v>30677.78</v>
      </c>
      <c r="G65" s="40">
        <v>9708.02</v>
      </c>
      <c r="H65" s="40">
        <v>4449.03</v>
      </c>
      <c r="I65" s="40">
        <v>489.69</v>
      </c>
      <c r="J65" s="40">
        <v>642.04999999999995</v>
      </c>
      <c r="K65" s="40">
        <v>45966.57</v>
      </c>
      <c r="L65" s="40">
        <f t="shared" si="2"/>
        <v>57.129236688734238</v>
      </c>
    </row>
    <row r="66" spans="2:12" ht="30" customHeight="1" x14ac:dyDescent="0.2">
      <c r="B66" s="29"/>
      <c r="C66" s="23" t="s">
        <v>20</v>
      </c>
      <c r="D66" s="47">
        <v>1675</v>
      </c>
      <c r="E66" s="47">
        <v>1671</v>
      </c>
      <c r="F66" s="40">
        <v>77774.12</v>
      </c>
      <c r="G66" s="40">
        <v>49912.9</v>
      </c>
      <c r="H66" s="40">
        <v>18653.97</v>
      </c>
      <c r="I66" s="40">
        <v>2573.14</v>
      </c>
      <c r="J66" s="40">
        <v>4109.3900000000003</v>
      </c>
      <c r="K66" s="40">
        <v>153023.51999999999</v>
      </c>
      <c r="L66" s="40">
        <f t="shared" si="2"/>
        <v>76.413536804308791</v>
      </c>
    </row>
    <row r="67" spans="2:12" ht="30" customHeight="1" x14ac:dyDescent="0.2">
      <c r="B67" s="24">
        <v>5234</v>
      </c>
      <c r="C67" s="25" t="s">
        <v>69</v>
      </c>
      <c r="D67" s="46">
        <f>+D68+D69</f>
        <v>5157.91</v>
      </c>
      <c r="E67" s="46">
        <f t="shared" ref="E67:K67" si="22">+E68+E69</f>
        <v>4471.87</v>
      </c>
      <c r="F67" s="48">
        <f t="shared" si="22"/>
        <v>214768.84</v>
      </c>
      <c r="G67" s="48">
        <f t="shared" si="22"/>
        <v>115806.22</v>
      </c>
      <c r="H67" s="48">
        <f t="shared" si="22"/>
        <v>36645.65</v>
      </c>
      <c r="I67" s="48">
        <f t="shared" si="22"/>
        <v>4945.6000000000004</v>
      </c>
      <c r="J67" s="48">
        <f t="shared" si="22"/>
        <v>9830.7200000000012</v>
      </c>
      <c r="K67" s="48">
        <f t="shared" si="22"/>
        <v>381997.03</v>
      </c>
      <c r="L67" s="48">
        <f t="shared" si="2"/>
        <v>73.923226748541438</v>
      </c>
    </row>
    <row r="68" spans="2:12" ht="30" customHeight="1" x14ac:dyDescent="0.2">
      <c r="B68" s="22"/>
      <c r="C68" s="20" t="s">
        <v>19</v>
      </c>
      <c r="D68" s="45">
        <v>2806.91</v>
      </c>
      <c r="E68" s="45">
        <v>2126.87</v>
      </c>
      <c r="F68" s="39">
        <v>100486.48</v>
      </c>
      <c r="G68" s="39">
        <v>26405.74</v>
      </c>
      <c r="H68" s="39">
        <v>12580.03</v>
      </c>
      <c r="I68" s="39">
        <v>1609.43</v>
      </c>
      <c r="J68" s="39">
        <v>918.7</v>
      </c>
      <c r="K68" s="39">
        <v>142000.38</v>
      </c>
      <c r="L68" s="39">
        <f t="shared" si="2"/>
        <v>59.66148377662951</v>
      </c>
    </row>
    <row r="69" spans="2:12" ht="30" customHeight="1" x14ac:dyDescent="0.2">
      <c r="B69" s="22"/>
      <c r="C69" s="20" t="s">
        <v>20</v>
      </c>
      <c r="D69" s="45">
        <v>2351</v>
      </c>
      <c r="E69" s="45">
        <v>2345</v>
      </c>
      <c r="F69" s="39">
        <v>114282.36</v>
      </c>
      <c r="G69" s="39">
        <v>89400.48</v>
      </c>
      <c r="H69" s="39">
        <v>24065.62</v>
      </c>
      <c r="I69" s="39">
        <v>3336.17</v>
      </c>
      <c r="J69" s="39">
        <v>8912.02</v>
      </c>
      <c r="K69" s="39">
        <v>239996.65</v>
      </c>
      <c r="L69" s="39">
        <f t="shared" si="2"/>
        <v>86.858353944562893</v>
      </c>
    </row>
    <row r="70" spans="2:12" ht="30" customHeight="1" x14ac:dyDescent="0.2">
      <c r="B70" s="27">
        <v>5239</v>
      </c>
      <c r="C70" s="28" t="s">
        <v>70</v>
      </c>
      <c r="D70" s="30">
        <f>+D71+D72</f>
        <v>3790.53</v>
      </c>
      <c r="E70" s="30">
        <f t="shared" ref="E70:K70" si="23">+E71+E72</f>
        <v>2647.97</v>
      </c>
      <c r="F70" s="32">
        <f t="shared" si="23"/>
        <v>188433.47999999998</v>
      </c>
      <c r="G70" s="32">
        <f t="shared" si="23"/>
        <v>101305.48999999999</v>
      </c>
      <c r="H70" s="32">
        <f t="shared" si="23"/>
        <v>30836.620000000003</v>
      </c>
      <c r="I70" s="32">
        <f t="shared" si="23"/>
        <v>3737.44</v>
      </c>
      <c r="J70" s="32">
        <f t="shared" si="23"/>
        <v>10073.85</v>
      </c>
      <c r="K70" s="32">
        <f t="shared" si="23"/>
        <v>334386.87</v>
      </c>
      <c r="L70" s="32">
        <f t="shared" si="2"/>
        <v>109.41927967461866</v>
      </c>
    </row>
    <row r="71" spans="2:12" ht="30" customHeight="1" x14ac:dyDescent="0.2">
      <c r="B71" s="29"/>
      <c r="C71" s="23" t="s">
        <v>19</v>
      </c>
      <c r="D71" s="47">
        <v>3207.53</v>
      </c>
      <c r="E71" s="47">
        <v>2068.9699999999998</v>
      </c>
      <c r="F71" s="40">
        <v>134782.59</v>
      </c>
      <c r="G71" s="40">
        <v>62269.74</v>
      </c>
      <c r="H71" s="40">
        <v>22486.47</v>
      </c>
      <c r="I71" s="40">
        <v>2461.0700000000002</v>
      </c>
      <c r="J71" s="40">
        <v>8023.74</v>
      </c>
      <c r="K71" s="40">
        <v>230023.61</v>
      </c>
      <c r="L71" s="40">
        <f t="shared" si="2"/>
        <v>95.241753142868191</v>
      </c>
    </row>
    <row r="72" spans="2:12" ht="30" customHeight="1" x14ac:dyDescent="0.2">
      <c r="B72" s="29"/>
      <c r="C72" s="23" t="s">
        <v>20</v>
      </c>
      <c r="D72" s="47">
        <v>583</v>
      </c>
      <c r="E72" s="47">
        <v>579</v>
      </c>
      <c r="F72" s="40">
        <v>53650.89</v>
      </c>
      <c r="G72" s="40">
        <v>39035.75</v>
      </c>
      <c r="H72" s="40">
        <v>8350.15</v>
      </c>
      <c r="I72" s="40">
        <v>1276.3699999999999</v>
      </c>
      <c r="J72" s="40">
        <v>2050.11</v>
      </c>
      <c r="K72" s="40">
        <v>104363.26</v>
      </c>
      <c r="L72" s="40">
        <f t="shared" si="2"/>
        <v>160.08055267702937</v>
      </c>
    </row>
    <row r="73" spans="2:12" ht="30" customHeight="1" x14ac:dyDescent="0.2">
      <c r="B73" s="24">
        <v>5240</v>
      </c>
      <c r="C73" s="25" t="s">
        <v>71</v>
      </c>
      <c r="D73" s="46">
        <f>+D74</f>
        <v>96.67</v>
      </c>
      <c r="E73" s="46">
        <f t="shared" ref="E73:K73" si="24">+E74</f>
        <v>46.67</v>
      </c>
      <c r="F73" s="48">
        <f t="shared" si="24"/>
        <v>2851.03</v>
      </c>
      <c r="G73" s="48">
        <f t="shared" si="24"/>
        <v>122.1</v>
      </c>
      <c r="H73" s="48">
        <f t="shared" si="24"/>
        <v>202.05</v>
      </c>
      <c r="I73" s="48">
        <f t="shared" si="24"/>
        <v>16.88</v>
      </c>
      <c r="J73" s="48">
        <f t="shared" si="24"/>
        <v>62</v>
      </c>
      <c r="K73" s="48">
        <f t="shared" si="24"/>
        <v>3254.06</v>
      </c>
      <c r="L73" s="48">
        <f t="shared" si="2"/>
        <v>63.705378187272338</v>
      </c>
    </row>
    <row r="74" spans="2:12" ht="30" customHeight="1" x14ac:dyDescent="0.2">
      <c r="B74" s="22"/>
      <c r="C74" s="20" t="s">
        <v>19</v>
      </c>
      <c r="D74" s="45">
        <v>96.67</v>
      </c>
      <c r="E74" s="45">
        <v>46.67</v>
      </c>
      <c r="F74" s="39">
        <v>2851.03</v>
      </c>
      <c r="G74" s="39">
        <v>122.1</v>
      </c>
      <c r="H74" s="39">
        <v>202.05</v>
      </c>
      <c r="I74" s="39">
        <v>16.88</v>
      </c>
      <c r="J74" s="39">
        <v>62</v>
      </c>
      <c r="K74" s="39">
        <v>3254.06</v>
      </c>
      <c r="L74" s="39">
        <f t="shared" si="2"/>
        <v>63.705378187272338</v>
      </c>
    </row>
    <row r="75" spans="2:12" ht="30" customHeight="1" x14ac:dyDescent="0.2">
      <c r="B75" s="27">
        <v>5260</v>
      </c>
      <c r="C75" s="28" t="s">
        <v>72</v>
      </c>
      <c r="D75" s="30">
        <f>+D76</f>
        <v>218.5</v>
      </c>
      <c r="E75" s="30">
        <f t="shared" ref="E75:K75" si="25">+E76</f>
        <v>142</v>
      </c>
      <c r="F75" s="32">
        <f t="shared" si="25"/>
        <v>5522.1</v>
      </c>
      <c r="G75" s="32">
        <f t="shared" si="25"/>
        <v>1381.06</v>
      </c>
      <c r="H75" s="32">
        <f t="shared" si="25"/>
        <v>781</v>
      </c>
      <c r="I75" s="32">
        <f t="shared" si="25"/>
        <v>96.02</v>
      </c>
      <c r="J75" s="32">
        <f t="shared" si="25"/>
        <v>383.75</v>
      </c>
      <c r="K75" s="32">
        <f t="shared" si="25"/>
        <v>8163.93</v>
      </c>
      <c r="L75" s="32">
        <f t="shared" si="2"/>
        <v>48.613802816901405</v>
      </c>
    </row>
    <row r="76" spans="2:12" ht="30" customHeight="1" thickBot="1" x14ac:dyDescent="0.25">
      <c r="B76" s="33"/>
      <c r="C76" s="21" t="s">
        <v>19</v>
      </c>
      <c r="D76" s="34">
        <v>218.5</v>
      </c>
      <c r="E76" s="34">
        <v>142</v>
      </c>
      <c r="F76" s="31">
        <v>5522.1</v>
      </c>
      <c r="G76" s="31">
        <v>1381.06</v>
      </c>
      <c r="H76" s="31">
        <v>781</v>
      </c>
      <c r="I76" s="31">
        <v>96.02</v>
      </c>
      <c r="J76" s="31">
        <v>383.75</v>
      </c>
      <c r="K76" s="31">
        <v>8163.93</v>
      </c>
      <c r="L76" s="31">
        <f t="shared" ref="L76" si="26">+(F76+G76)/E76</f>
        <v>48.613802816901405</v>
      </c>
    </row>
  </sheetData>
  <mergeCells count="13">
    <mergeCell ref="B3:G3"/>
    <mergeCell ref="L8:L9"/>
    <mergeCell ref="I8:I9"/>
    <mergeCell ref="F10:K10"/>
    <mergeCell ref="B8:B10"/>
    <mergeCell ref="C8:C10"/>
    <mergeCell ref="D8:D10"/>
    <mergeCell ref="E8:E10"/>
    <mergeCell ref="K8:K9"/>
    <mergeCell ref="F8:F9"/>
    <mergeCell ref="H8:H9"/>
    <mergeCell ref="G8:G9"/>
    <mergeCell ref="J8:J9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zoomScale="80" zoomScaleNormal="80" workbookViewId="0">
      <selection activeCell="L11" sqref="L11"/>
    </sheetView>
  </sheetViews>
  <sheetFormatPr baseColWidth="10" defaultColWidth="9.140625" defaultRowHeight="15" x14ac:dyDescent="0.25"/>
  <cols>
    <col min="1" max="1" width="3.5703125" style="10" customWidth="1"/>
    <col min="2" max="2" width="12.7109375" style="10" customWidth="1"/>
    <col min="3" max="3" width="74.7109375" style="10" customWidth="1"/>
    <col min="4" max="7" width="16.7109375" style="10" customWidth="1"/>
    <col min="8" max="16384" width="9.140625" style="10"/>
  </cols>
  <sheetData>
    <row r="1" spans="1:7" s="6" customFormat="1" ht="73.5" customHeight="1" x14ac:dyDescent="0.2">
      <c r="B1" s="13"/>
      <c r="C1" s="13"/>
    </row>
    <row r="2" spans="1:7" s="1" customFormat="1" ht="12.75" x14ac:dyDescent="0.2">
      <c r="B2" s="2"/>
      <c r="C2" s="2"/>
    </row>
    <row r="3" spans="1:7" s="1" customFormat="1" x14ac:dyDescent="0.2">
      <c r="B3" s="37" t="s">
        <v>48</v>
      </c>
      <c r="C3" s="37"/>
      <c r="D3" s="37"/>
      <c r="E3" s="37"/>
      <c r="F3" s="37"/>
      <c r="G3" s="37"/>
    </row>
    <row r="4" spans="1:7" s="1" customFormat="1" ht="12.75" x14ac:dyDescent="0.2">
      <c r="B4" s="3"/>
      <c r="C4" s="3"/>
      <c r="D4" s="3"/>
      <c r="E4" s="3"/>
    </row>
    <row r="5" spans="1:7" s="1" customFormat="1" ht="14.25" x14ac:dyDescent="0.2">
      <c r="B5" s="4" t="s">
        <v>14</v>
      </c>
      <c r="C5" s="4"/>
      <c r="D5" s="4"/>
      <c r="E5" s="4"/>
    </row>
    <row r="6" spans="1:7" s="1" customFormat="1" ht="14.25" x14ac:dyDescent="0.2">
      <c r="B6" s="5" t="s">
        <v>25</v>
      </c>
      <c r="C6" s="4"/>
      <c r="D6" s="4"/>
      <c r="E6" s="4"/>
    </row>
    <row r="7" spans="1:7" s="1" customFormat="1" ht="14.25" customHeight="1" thickBot="1" x14ac:dyDescent="0.25">
      <c r="B7" s="18" t="s">
        <v>7</v>
      </c>
      <c r="C7" s="4"/>
      <c r="D7" s="4"/>
      <c r="E7" s="4"/>
    </row>
    <row r="8" spans="1:7" s="12" customFormat="1" ht="20.100000000000001" customHeight="1" x14ac:dyDescent="0.2">
      <c r="A8" s="11"/>
      <c r="B8" s="71" t="s">
        <v>2</v>
      </c>
      <c r="C8" s="74" t="s">
        <v>3</v>
      </c>
      <c r="D8" s="71" t="s">
        <v>81</v>
      </c>
      <c r="E8" s="71" t="s">
        <v>37</v>
      </c>
      <c r="F8" s="71" t="s">
        <v>26</v>
      </c>
      <c r="G8" s="71" t="s">
        <v>40</v>
      </c>
    </row>
    <row r="9" spans="1:7" s="12" customFormat="1" ht="20.100000000000001" customHeight="1" x14ac:dyDescent="0.2">
      <c r="A9" s="11"/>
      <c r="B9" s="72"/>
      <c r="C9" s="75"/>
      <c r="D9" s="72"/>
      <c r="E9" s="72"/>
      <c r="F9" s="72"/>
      <c r="G9" s="72"/>
    </row>
    <row r="10" spans="1:7" s="12" customFormat="1" ht="20.100000000000001" customHeight="1" thickBot="1" x14ac:dyDescent="0.25">
      <c r="A10" s="11"/>
      <c r="B10" s="73"/>
      <c r="C10" s="76"/>
      <c r="D10" s="73"/>
      <c r="E10" s="73"/>
      <c r="F10" s="73"/>
      <c r="G10" s="73"/>
    </row>
    <row r="11" spans="1:7" ht="30" customHeight="1" x14ac:dyDescent="0.25">
      <c r="B11" s="7" t="s">
        <v>8</v>
      </c>
      <c r="C11" s="50"/>
      <c r="D11" s="43">
        <f>+D12+D15+D18+D21+D23+D26+D28+D30+D33+D35+D38+D41+D44+D47+D50+D53+D56+D58+D61+D64+D67+D70+D73+D75</f>
        <v>430983.96000000008</v>
      </c>
      <c r="E11" s="43">
        <f t="shared" ref="E11:G11" si="0">+E12+E15+E18+E21+E23+E26+E28+E30+E33+E35+E38+E41+E44+E47+E50+E53+E56+E58+E61+E64+E67+E70+E73+E75</f>
        <v>23655.569999999996</v>
      </c>
      <c r="F11" s="43">
        <f t="shared" si="0"/>
        <v>843820.04999999993</v>
      </c>
      <c r="G11" s="43">
        <f t="shared" si="0"/>
        <v>1298459.56</v>
      </c>
    </row>
    <row r="12" spans="1:7" ht="30" customHeight="1" x14ac:dyDescent="0.25">
      <c r="B12" s="24">
        <v>5010</v>
      </c>
      <c r="C12" s="25" t="s">
        <v>49</v>
      </c>
      <c r="D12" s="48">
        <f>+D13+D14</f>
        <v>74267.930000000008</v>
      </c>
      <c r="E12" s="48">
        <f t="shared" ref="E12:G12" si="1">+E13+E14</f>
        <v>284.85000000000002</v>
      </c>
      <c r="F12" s="48">
        <f t="shared" si="1"/>
        <v>124747.43</v>
      </c>
      <c r="G12" s="48">
        <f t="shared" si="1"/>
        <v>199300.21</v>
      </c>
    </row>
    <row r="13" spans="1:7" ht="30" customHeight="1" x14ac:dyDescent="0.25">
      <c r="B13" s="22"/>
      <c r="C13" s="20" t="s">
        <v>19</v>
      </c>
      <c r="D13" s="39">
        <v>1163.8499999999999</v>
      </c>
      <c r="E13" s="39">
        <v>284.85000000000002</v>
      </c>
      <c r="F13" s="39">
        <v>1126.2</v>
      </c>
      <c r="G13" s="39">
        <v>2574.9</v>
      </c>
    </row>
    <row r="14" spans="1:7" ht="30" customHeight="1" x14ac:dyDescent="0.25">
      <c r="B14" s="22"/>
      <c r="C14" s="20" t="s">
        <v>20</v>
      </c>
      <c r="D14" s="39">
        <v>73104.08</v>
      </c>
      <c r="E14" s="39">
        <v>0</v>
      </c>
      <c r="F14" s="39">
        <v>123621.23</v>
      </c>
      <c r="G14" s="39">
        <v>196725.31</v>
      </c>
    </row>
    <row r="15" spans="1:7" ht="30" customHeight="1" x14ac:dyDescent="0.25">
      <c r="B15" s="27">
        <v>5020</v>
      </c>
      <c r="C15" s="28" t="s">
        <v>50</v>
      </c>
      <c r="D15" s="32">
        <f>+D16+D17</f>
        <v>0</v>
      </c>
      <c r="E15" s="32">
        <f t="shared" ref="E15:G15" si="2">+E16+E17</f>
        <v>939.41</v>
      </c>
      <c r="F15" s="32">
        <f t="shared" si="2"/>
        <v>38.15</v>
      </c>
      <c r="G15" s="32">
        <f t="shared" si="2"/>
        <v>977.56</v>
      </c>
    </row>
    <row r="16" spans="1:7" ht="30" customHeight="1" x14ac:dyDescent="0.25">
      <c r="B16" s="29"/>
      <c r="C16" s="23" t="s">
        <v>19</v>
      </c>
      <c r="D16" s="40">
        <v>0</v>
      </c>
      <c r="E16" s="40">
        <v>939.41</v>
      </c>
      <c r="F16" s="40">
        <v>38.15</v>
      </c>
      <c r="G16" s="40">
        <v>977.56</v>
      </c>
    </row>
    <row r="17" spans="2:7" ht="30" customHeight="1" x14ac:dyDescent="0.25">
      <c r="B17" s="29"/>
      <c r="C17" s="23" t="s">
        <v>20</v>
      </c>
      <c r="D17" s="40">
        <v>0</v>
      </c>
      <c r="E17" s="40">
        <v>0</v>
      </c>
      <c r="F17" s="40">
        <v>0</v>
      </c>
      <c r="G17" s="40">
        <v>0</v>
      </c>
    </row>
    <row r="18" spans="2:7" ht="30" customHeight="1" x14ac:dyDescent="0.25">
      <c r="B18" s="24">
        <v>5030</v>
      </c>
      <c r="C18" s="25" t="s">
        <v>51</v>
      </c>
      <c r="D18" s="48">
        <f>+D19+D20</f>
        <v>13028.09</v>
      </c>
      <c r="E18" s="48">
        <f t="shared" ref="E18:G18" si="3">+E19+E20</f>
        <v>83.82</v>
      </c>
      <c r="F18" s="48">
        <f t="shared" si="3"/>
        <v>2586.31</v>
      </c>
      <c r="G18" s="48">
        <f t="shared" si="3"/>
        <v>15698.21</v>
      </c>
    </row>
    <row r="19" spans="2:7" ht="30" customHeight="1" x14ac:dyDescent="0.25">
      <c r="B19" s="22"/>
      <c r="C19" s="20" t="s">
        <v>19</v>
      </c>
      <c r="D19" s="39">
        <v>7465.74</v>
      </c>
      <c r="E19" s="39">
        <v>83.82</v>
      </c>
      <c r="F19" s="39">
        <v>1061.8</v>
      </c>
      <c r="G19" s="39">
        <v>8611.35</v>
      </c>
    </row>
    <row r="20" spans="2:7" ht="30" customHeight="1" x14ac:dyDescent="0.25">
      <c r="B20" s="22"/>
      <c r="C20" s="20" t="s">
        <v>20</v>
      </c>
      <c r="D20" s="39">
        <v>5562.35</v>
      </c>
      <c r="E20" s="39">
        <v>0</v>
      </c>
      <c r="F20" s="39">
        <v>1524.51</v>
      </c>
      <c r="G20" s="39">
        <v>7086.86</v>
      </c>
    </row>
    <row r="21" spans="2:7" ht="30" customHeight="1" x14ac:dyDescent="0.25">
      <c r="B21" s="27">
        <v>5040</v>
      </c>
      <c r="C21" s="28" t="s">
        <v>52</v>
      </c>
      <c r="D21" s="32">
        <f>+D22</f>
        <v>468.13</v>
      </c>
      <c r="E21" s="32">
        <f t="shared" ref="E21:G21" si="4">+E22</f>
        <v>13.2</v>
      </c>
      <c r="F21" s="32">
        <f t="shared" si="4"/>
        <v>235.4</v>
      </c>
      <c r="G21" s="32">
        <f t="shared" si="4"/>
        <v>716.73</v>
      </c>
    </row>
    <row r="22" spans="2:7" ht="30" customHeight="1" x14ac:dyDescent="0.25">
      <c r="B22" s="29"/>
      <c r="C22" s="23" t="s">
        <v>19</v>
      </c>
      <c r="D22" s="40">
        <v>468.13</v>
      </c>
      <c r="E22" s="40">
        <v>13.2</v>
      </c>
      <c r="F22" s="40">
        <v>235.4</v>
      </c>
      <c r="G22" s="40">
        <v>716.73</v>
      </c>
    </row>
    <row r="23" spans="2:7" ht="30" customHeight="1" x14ac:dyDescent="0.25">
      <c r="B23" s="24">
        <v>5050</v>
      </c>
      <c r="C23" s="25" t="s">
        <v>53</v>
      </c>
      <c r="D23" s="48">
        <f>+D24+D25</f>
        <v>6488.3099999999995</v>
      </c>
      <c r="E23" s="48">
        <f t="shared" ref="E23:G23" si="5">+E24+E25</f>
        <v>3552.95</v>
      </c>
      <c r="F23" s="48">
        <f t="shared" si="5"/>
        <v>1056.1400000000001</v>
      </c>
      <c r="G23" s="48">
        <f t="shared" si="5"/>
        <v>11097.4</v>
      </c>
    </row>
    <row r="24" spans="2:7" ht="30" customHeight="1" x14ac:dyDescent="0.25">
      <c r="B24" s="22"/>
      <c r="C24" s="20" t="s">
        <v>19</v>
      </c>
      <c r="D24" s="39">
        <v>5624.74</v>
      </c>
      <c r="E24" s="39">
        <v>3552.95</v>
      </c>
      <c r="F24" s="39">
        <v>1056.1400000000001</v>
      </c>
      <c r="G24" s="39">
        <v>10233.83</v>
      </c>
    </row>
    <row r="25" spans="2:7" ht="30" customHeight="1" x14ac:dyDescent="0.25">
      <c r="B25" s="22"/>
      <c r="C25" s="20" t="s">
        <v>20</v>
      </c>
      <c r="D25" s="39">
        <v>863.57</v>
      </c>
      <c r="E25" s="39">
        <v>0</v>
      </c>
      <c r="F25" s="39">
        <v>0</v>
      </c>
      <c r="G25" s="39">
        <v>863.57</v>
      </c>
    </row>
    <row r="26" spans="2:7" ht="30" customHeight="1" x14ac:dyDescent="0.25">
      <c r="B26" s="27">
        <v>5110</v>
      </c>
      <c r="C26" s="28" t="s">
        <v>54</v>
      </c>
      <c r="D26" s="32">
        <f>+D27</f>
        <v>79.209999999999994</v>
      </c>
      <c r="E26" s="32">
        <f t="shared" ref="E26:G26" si="6">+E27</f>
        <v>20.99</v>
      </c>
      <c r="F26" s="32">
        <f t="shared" si="6"/>
        <v>0</v>
      </c>
      <c r="G26" s="32">
        <f t="shared" si="6"/>
        <v>100.2</v>
      </c>
    </row>
    <row r="27" spans="2:7" ht="30" customHeight="1" x14ac:dyDescent="0.25">
      <c r="B27" s="29"/>
      <c r="C27" s="23" t="s">
        <v>19</v>
      </c>
      <c r="D27" s="40">
        <v>79.209999999999994</v>
      </c>
      <c r="E27" s="40">
        <v>20.99</v>
      </c>
      <c r="F27" s="40">
        <v>0</v>
      </c>
      <c r="G27" s="40">
        <v>100.2</v>
      </c>
    </row>
    <row r="28" spans="2:7" ht="30" customHeight="1" x14ac:dyDescent="0.25">
      <c r="B28" s="24">
        <v>5121</v>
      </c>
      <c r="C28" s="25" t="s">
        <v>55</v>
      </c>
      <c r="D28" s="48">
        <f>+D29</f>
        <v>211.47</v>
      </c>
      <c r="E28" s="48">
        <f t="shared" ref="E28:G28" si="7">+E29</f>
        <v>239.4</v>
      </c>
      <c r="F28" s="48">
        <f t="shared" si="7"/>
        <v>0</v>
      </c>
      <c r="G28" s="48">
        <f t="shared" si="7"/>
        <v>450.87</v>
      </c>
    </row>
    <row r="29" spans="2:7" ht="30" customHeight="1" x14ac:dyDescent="0.25">
      <c r="B29" s="22"/>
      <c r="C29" s="20" t="s">
        <v>19</v>
      </c>
      <c r="D29" s="39">
        <v>211.47</v>
      </c>
      <c r="E29" s="39">
        <v>239.4</v>
      </c>
      <c r="F29" s="39">
        <v>0</v>
      </c>
      <c r="G29" s="39">
        <v>450.87</v>
      </c>
    </row>
    <row r="30" spans="2:7" ht="30" customHeight="1" x14ac:dyDescent="0.25">
      <c r="B30" s="27">
        <v>5122</v>
      </c>
      <c r="C30" s="28" t="s">
        <v>56</v>
      </c>
      <c r="D30" s="32">
        <f>+D31+D32</f>
        <v>170149.28</v>
      </c>
      <c r="E30" s="32">
        <f t="shared" ref="E30:G30" si="8">+E31+E32</f>
        <v>1206.68</v>
      </c>
      <c r="F30" s="32">
        <f t="shared" si="8"/>
        <v>200519.69</v>
      </c>
      <c r="G30" s="32">
        <f t="shared" si="8"/>
        <v>371875.65</v>
      </c>
    </row>
    <row r="31" spans="2:7" ht="30" customHeight="1" x14ac:dyDescent="0.25">
      <c r="B31" s="29"/>
      <c r="C31" s="23" t="s">
        <v>19</v>
      </c>
      <c r="D31" s="40">
        <v>7683.08</v>
      </c>
      <c r="E31" s="40">
        <v>1206.68</v>
      </c>
      <c r="F31" s="40">
        <v>0</v>
      </c>
      <c r="G31" s="40">
        <v>8889.76</v>
      </c>
    </row>
    <row r="32" spans="2:7" ht="30" customHeight="1" x14ac:dyDescent="0.25">
      <c r="B32" s="29"/>
      <c r="C32" s="23" t="s">
        <v>20</v>
      </c>
      <c r="D32" s="40">
        <v>162466.20000000001</v>
      </c>
      <c r="E32" s="40">
        <v>0</v>
      </c>
      <c r="F32" s="40">
        <v>200519.69</v>
      </c>
      <c r="G32" s="40">
        <v>362985.89</v>
      </c>
    </row>
    <row r="33" spans="2:7" ht="30" customHeight="1" x14ac:dyDescent="0.25">
      <c r="B33" s="24">
        <v>5131</v>
      </c>
      <c r="C33" s="25" t="s">
        <v>57</v>
      </c>
      <c r="D33" s="48">
        <f>+D34</f>
        <v>176.58</v>
      </c>
      <c r="E33" s="48">
        <f t="shared" ref="E33:G33" si="9">+E34</f>
        <v>205.03</v>
      </c>
      <c r="F33" s="48">
        <f t="shared" si="9"/>
        <v>0</v>
      </c>
      <c r="G33" s="48">
        <f t="shared" si="9"/>
        <v>381.61</v>
      </c>
    </row>
    <row r="34" spans="2:7" ht="30" customHeight="1" x14ac:dyDescent="0.25">
      <c r="B34" s="22"/>
      <c r="C34" s="20" t="s">
        <v>19</v>
      </c>
      <c r="D34" s="39">
        <v>176.58</v>
      </c>
      <c r="E34" s="39">
        <v>205.03</v>
      </c>
      <c r="F34" s="39">
        <v>0</v>
      </c>
      <c r="G34" s="39">
        <v>381.61</v>
      </c>
    </row>
    <row r="35" spans="2:7" ht="30" customHeight="1" x14ac:dyDescent="0.25">
      <c r="B35" s="27">
        <v>5139</v>
      </c>
      <c r="C35" s="28" t="s">
        <v>58</v>
      </c>
      <c r="D35" s="32">
        <f>+D36+D37</f>
        <v>55584.08</v>
      </c>
      <c r="E35" s="32">
        <f t="shared" ref="E35:G35" si="10">+E36+E37</f>
        <v>0</v>
      </c>
      <c r="F35" s="32">
        <f t="shared" si="10"/>
        <v>74030.19</v>
      </c>
      <c r="G35" s="32">
        <f t="shared" si="10"/>
        <v>129614.26000000001</v>
      </c>
    </row>
    <row r="36" spans="2:7" ht="30" customHeight="1" x14ac:dyDescent="0.25">
      <c r="B36" s="29"/>
      <c r="C36" s="23" t="s">
        <v>19</v>
      </c>
      <c r="D36" s="40">
        <v>6494.83</v>
      </c>
      <c r="E36" s="40">
        <v>0</v>
      </c>
      <c r="F36" s="40">
        <v>13781.64</v>
      </c>
      <c r="G36" s="40">
        <v>20276.46</v>
      </c>
    </row>
    <row r="37" spans="2:7" ht="30" customHeight="1" x14ac:dyDescent="0.25">
      <c r="B37" s="29"/>
      <c r="C37" s="23" t="s">
        <v>20</v>
      </c>
      <c r="D37" s="40">
        <v>49089.25</v>
      </c>
      <c r="E37" s="40">
        <v>0</v>
      </c>
      <c r="F37" s="40">
        <v>60248.55</v>
      </c>
      <c r="G37" s="40">
        <v>109337.8</v>
      </c>
    </row>
    <row r="38" spans="2:7" ht="30" customHeight="1" x14ac:dyDescent="0.25">
      <c r="B38" s="24">
        <v>5141</v>
      </c>
      <c r="C38" s="25" t="s">
        <v>59</v>
      </c>
      <c r="D38" s="48">
        <f>+D39+D40</f>
        <v>30535.06</v>
      </c>
      <c r="E38" s="48">
        <f t="shared" ref="E38:G38" si="11">+E39+E40</f>
        <v>0</v>
      </c>
      <c r="F38" s="48">
        <f t="shared" si="11"/>
        <v>155818.09</v>
      </c>
      <c r="G38" s="48">
        <f t="shared" si="11"/>
        <v>186353.15</v>
      </c>
    </row>
    <row r="39" spans="2:7" ht="30" customHeight="1" x14ac:dyDescent="0.25">
      <c r="B39" s="49"/>
      <c r="C39" s="51" t="s">
        <v>19</v>
      </c>
      <c r="D39" s="39">
        <v>0</v>
      </c>
      <c r="E39" s="39">
        <v>0</v>
      </c>
      <c r="F39" s="39">
        <v>0</v>
      </c>
      <c r="G39" s="39">
        <v>0</v>
      </c>
    </row>
    <row r="40" spans="2:7" ht="30" customHeight="1" x14ac:dyDescent="0.25">
      <c r="B40" s="22"/>
      <c r="C40" s="20" t="s">
        <v>20</v>
      </c>
      <c r="D40" s="39">
        <v>30535.06</v>
      </c>
      <c r="E40" s="39">
        <v>0</v>
      </c>
      <c r="F40" s="39">
        <v>155818.09</v>
      </c>
      <c r="G40" s="39">
        <v>186353.15</v>
      </c>
    </row>
    <row r="41" spans="2:7" ht="30" customHeight="1" x14ac:dyDescent="0.25">
      <c r="B41" s="27">
        <v>5143</v>
      </c>
      <c r="C41" s="28" t="s">
        <v>60</v>
      </c>
      <c r="D41" s="32">
        <f>+D42+D43</f>
        <v>6477.45</v>
      </c>
      <c r="E41" s="32">
        <f t="shared" ref="E41:G41" si="12">+E42+E43</f>
        <v>0</v>
      </c>
      <c r="F41" s="32">
        <f t="shared" si="12"/>
        <v>74120.899999999994</v>
      </c>
      <c r="G41" s="32">
        <f t="shared" si="12"/>
        <v>80598.349999999991</v>
      </c>
    </row>
    <row r="42" spans="2:7" ht="30" customHeight="1" x14ac:dyDescent="0.25">
      <c r="B42" s="29"/>
      <c r="C42" s="23" t="s">
        <v>19</v>
      </c>
      <c r="D42" s="40">
        <v>6477.45</v>
      </c>
      <c r="E42" s="40">
        <v>0</v>
      </c>
      <c r="F42" s="40">
        <v>614.86</v>
      </c>
      <c r="G42" s="40">
        <v>7092.31</v>
      </c>
    </row>
    <row r="43" spans="2:7" ht="30" customHeight="1" x14ac:dyDescent="0.25">
      <c r="B43" s="29"/>
      <c r="C43" s="23" t="s">
        <v>20</v>
      </c>
      <c r="D43" s="40">
        <v>0</v>
      </c>
      <c r="E43" s="40">
        <v>0</v>
      </c>
      <c r="F43" s="40">
        <v>73506.039999999994</v>
      </c>
      <c r="G43" s="40">
        <v>73506.039999999994</v>
      </c>
    </row>
    <row r="44" spans="2:7" ht="30" customHeight="1" x14ac:dyDescent="0.25">
      <c r="B44" s="24">
        <v>5149</v>
      </c>
      <c r="C44" s="25" t="s">
        <v>61</v>
      </c>
      <c r="D44" s="48">
        <f>+D45+D46</f>
        <v>1469.86</v>
      </c>
      <c r="E44" s="48">
        <f t="shared" ref="E44:G44" si="13">+E45+E46</f>
        <v>45</v>
      </c>
      <c r="F44" s="48">
        <f t="shared" si="13"/>
        <v>28199.21</v>
      </c>
      <c r="G44" s="48">
        <f t="shared" si="13"/>
        <v>29714.07</v>
      </c>
    </row>
    <row r="45" spans="2:7" ht="30" customHeight="1" x14ac:dyDescent="0.25">
      <c r="B45" s="22"/>
      <c r="C45" s="20" t="s">
        <v>19</v>
      </c>
      <c r="D45" s="39">
        <v>1469.86</v>
      </c>
      <c r="E45" s="39">
        <v>45</v>
      </c>
      <c r="F45" s="39">
        <v>0</v>
      </c>
      <c r="G45" s="39">
        <v>1514.86</v>
      </c>
    </row>
    <row r="46" spans="2:7" ht="30" customHeight="1" x14ac:dyDescent="0.25">
      <c r="B46" s="22"/>
      <c r="C46" s="20" t="s">
        <v>20</v>
      </c>
      <c r="D46" s="39">
        <v>0</v>
      </c>
      <c r="E46" s="39">
        <v>0</v>
      </c>
      <c r="F46" s="39">
        <v>28199.21</v>
      </c>
      <c r="G46" s="39">
        <v>28199.21</v>
      </c>
    </row>
    <row r="47" spans="2:7" ht="30" customHeight="1" x14ac:dyDescent="0.25">
      <c r="B47" s="27">
        <v>5150</v>
      </c>
      <c r="C47" s="28" t="s">
        <v>62</v>
      </c>
      <c r="D47" s="32">
        <f>+D48+D49</f>
        <v>6803.37</v>
      </c>
      <c r="E47" s="32">
        <f t="shared" ref="E47:G47" si="14">+E48+E49</f>
        <v>0</v>
      </c>
      <c r="F47" s="32">
        <f t="shared" si="14"/>
        <v>70322.989999999991</v>
      </c>
      <c r="G47" s="32">
        <f t="shared" si="14"/>
        <v>77126.36</v>
      </c>
    </row>
    <row r="48" spans="2:7" ht="30" customHeight="1" x14ac:dyDescent="0.25">
      <c r="B48" s="29"/>
      <c r="C48" s="23" t="s">
        <v>19</v>
      </c>
      <c r="D48" s="40">
        <v>6803.37</v>
      </c>
      <c r="E48" s="40">
        <v>0</v>
      </c>
      <c r="F48" s="40">
        <v>15162.18</v>
      </c>
      <c r="G48" s="40">
        <v>21965.55</v>
      </c>
    </row>
    <row r="49" spans="2:7" ht="30" customHeight="1" x14ac:dyDescent="0.25">
      <c r="B49" s="29"/>
      <c r="C49" s="23" t="s">
        <v>20</v>
      </c>
      <c r="D49" s="40">
        <v>0</v>
      </c>
      <c r="E49" s="40">
        <v>0</v>
      </c>
      <c r="F49" s="40">
        <v>55160.81</v>
      </c>
      <c r="G49" s="40">
        <v>55160.81</v>
      </c>
    </row>
    <row r="50" spans="2:7" ht="30" customHeight="1" x14ac:dyDescent="0.25">
      <c r="B50" s="24">
        <v>5211</v>
      </c>
      <c r="C50" s="25" t="s">
        <v>63</v>
      </c>
      <c r="D50" s="48">
        <f>+D51+D52</f>
        <v>4249.25</v>
      </c>
      <c r="E50" s="48">
        <f t="shared" ref="E50:G50" si="15">+E51+E52</f>
        <v>5522.44</v>
      </c>
      <c r="F50" s="48">
        <f t="shared" si="15"/>
        <v>45051.12</v>
      </c>
      <c r="G50" s="48">
        <f t="shared" si="15"/>
        <v>54822.82</v>
      </c>
    </row>
    <row r="51" spans="2:7" ht="30" customHeight="1" x14ac:dyDescent="0.25">
      <c r="B51" s="22"/>
      <c r="C51" s="20" t="s">
        <v>19</v>
      </c>
      <c r="D51" s="39">
        <v>4218.26</v>
      </c>
      <c r="E51" s="39">
        <v>5187.1899999999996</v>
      </c>
      <c r="F51" s="39">
        <v>1123.21</v>
      </c>
      <c r="G51" s="39">
        <v>10528.67</v>
      </c>
    </row>
    <row r="52" spans="2:7" ht="30" customHeight="1" x14ac:dyDescent="0.25">
      <c r="B52" s="22"/>
      <c r="C52" s="20" t="s">
        <v>20</v>
      </c>
      <c r="D52" s="39">
        <v>30.99</v>
      </c>
      <c r="E52" s="39">
        <v>335.25</v>
      </c>
      <c r="F52" s="39">
        <v>43927.91</v>
      </c>
      <c r="G52" s="39">
        <v>44294.15</v>
      </c>
    </row>
    <row r="53" spans="2:7" ht="30" customHeight="1" x14ac:dyDescent="0.25">
      <c r="B53" s="27">
        <v>5219</v>
      </c>
      <c r="C53" s="28" t="s">
        <v>64</v>
      </c>
      <c r="D53" s="32">
        <f>+D54+D55</f>
        <v>1797.16</v>
      </c>
      <c r="E53" s="32">
        <f t="shared" ref="E53:G53" si="16">+E54+E55</f>
        <v>978.92</v>
      </c>
      <c r="F53" s="32">
        <f t="shared" si="16"/>
        <v>19784.72</v>
      </c>
      <c r="G53" s="32">
        <f t="shared" si="16"/>
        <v>22560.800000000003</v>
      </c>
    </row>
    <row r="54" spans="2:7" ht="30" customHeight="1" x14ac:dyDescent="0.25">
      <c r="B54" s="29"/>
      <c r="C54" s="23" t="s">
        <v>19</v>
      </c>
      <c r="D54" s="40">
        <v>1797.16</v>
      </c>
      <c r="E54" s="40">
        <v>978.92</v>
      </c>
      <c r="F54" s="40">
        <v>0</v>
      </c>
      <c r="G54" s="40">
        <v>2776.08</v>
      </c>
    </row>
    <row r="55" spans="2:7" ht="30" customHeight="1" x14ac:dyDescent="0.25">
      <c r="B55" s="29"/>
      <c r="C55" s="23" t="s">
        <v>20</v>
      </c>
      <c r="D55" s="40">
        <v>0</v>
      </c>
      <c r="E55" s="40">
        <v>0</v>
      </c>
      <c r="F55" s="40">
        <v>19784.72</v>
      </c>
      <c r="G55" s="40">
        <v>19784.72</v>
      </c>
    </row>
    <row r="56" spans="2:7" ht="30" customHeight="1" x14ac:dyDescent="0.25">
      <c r="B56" s="24">
        <v>5220</v>
      </c>
      <c r="C56" s="25" t="s">
        <v>65</v>
      </c>
      <c r="D56" s="48">
        <f>+D57</f>
        <v>2018.07</v>
      </c>
      <c r="E56" s="48">
        <f t="shared" ref="E56:G56" si="17">+E57</f>
        <v>459.99</v>
      </c>
      <c r="F56" s="48">
        <f t="shared" si="17"/>
        <v>1677.57</v>
      </c>
      <c r="G56" s="48">
        <f t="shared" si="17"/>
        <v>4155.63</v>
      </c>
    </row>
    <row r="57" spans="2:7" ht="30" customHeight="1" x14ac:dyDescent="0.25">
      <c r="B57" s="22"/>
      <c r="C57" s="20" t="s">
        <v>19</v>
      </c>
      <c r="D57" s="39">
        <v>2018.07</v>
      </c>
      <c r="E57" s="39">
        <v>459.99</v>
      </c>
      <c r="F57" s="39">
        <v>1677.57</v>
      </c>
      <c r="G57" s="39">
        <v>4155.63</v>
      </c>
    </row>
    <row r="58" spans="2:7" ht="30" customHeight="1" x14ac:dyDescent="0.25">
      <c r="B58" s="27">
        <v>5231</v>
      </c>
      <c r="C58" s="28" t="s">
        <v>66</v>
      </c>
      <c r="D58" s="32">
        <f>+D59+D60</f>
        <v>10122.25</v>
      </c>
      <c r="E58" s="32">
        <f t="shared" ref="E58:G58" si="18">+E59+E60</f>
        <v>3077.63</v>
      </c>
      <c r="F58" s="32">
        <f t="shared" si="18"/>
        <v>4958.84</v>
      </c>
      <c r="G58" s="32">
        <f t="shared" si="18"/>
        <v>18158.72</v>
      </c>
    </row>
    <row r="59" spans="2:7" ht="30" customHeight="1" x14ac:dyDescent="0.25">
      <c r="B59" s="29"/>
      <c r="C59" s="23" t="s">
        <v>19</v>
      </c>
      <c r="D59" s="40">
        <v>10122.25</v>
      </c>
      <c r="E59" s="40">
        <v>3077.63</v>
      </c>
      <c r="F59" s="40">
        <v>2099.9699999999998</v>
      </c>
      <c r="G59" s="40">
        <v>15299.85</v>
      </c>
    </row>
    <row r="60" spans="2:7" ht="30" customHeight="1" x14ac:dyDescent="0.25">
      <c r="B60" s="29"/>
      <c r="C60" s="23" t="s">
        <v>20</v>
      </c>
      <c r="D60" s="40">
        <v>0</v>
      </c>
      <c r="E60" s="40">
        <v>0</v>
      </c>
      <c r="F60" s="40">
        <v>2858.87</v>
      </c>
      <c r="G60" s="40">
        <v>2858.87</v>
      </c>
    </row>
    <row r="61" spans="2:7" ht="30" customHeight="1" x14ac:dyDescent="0.25">
      <c r="B61" s="24">
        <v>5232</v>
      </c>
      <c r="C61" s="25" t="s">
        <v>67</v>
      </c>
      <c r="D61" s="48">
        <f>+D62+D63</f>
        <v>4558.25</v>
      </c>
      <c r="E61" s="48">
        <f t="shared" ref="E61:G61" si="19">+E62+E63</f>
        <v>2232.73</v>
      </c>
      <c r="F61" s="48">
        <f t="shared" si="19"/>
        <v>2453.67</v>
      </c>
      <c r="G61" s="48">
        <f t="shared" si="19"/>
        <v>9244.64</v>
      </c>
    </row>
    <row r="62" spans="2:7" ht="30" customHeight="1" x14ac:dyDescent="0.25">
      <c r="B62" s="22"/>
      <c r="C62" s="20" t="s">
        <v>19</v>
      </c>
      <c r="D62" s="39">
        <v>4558.25</v>
      </c>
      <c r="E62" s="39">
        <v>2232.73</v>
      </c>
      <c r="F62" s="39">
        <v>0</v>
      </c>
      <c r="G62" s="39">
        <v>6790.97</v>
      </c>
    </row>
    <row r="63" spans="2:7" ht="30" customHeight="1" x14ac:dyDescent="0.25">
      <c r="B63" s="22"/>
      <c r="C63" s="20" t="s">
        <v>20</v>
      </c>
      <c r="D63" s="39">
        <v>0</v>
      </c>
      <c r="E63" s="39">
        <v>0</v>
      </c>
      <c r="F63" s="39">
        <v>2453.67</v>
      </c>
      <c r="G63" s="39">
        <v>2453.67</v>
      </c>
    </row>
    <row r="64" spans="2:7" ht="30" customHeight="1" x14ac:dyDescent="0.25">
      <c r="B64" s="27">
        <v>5233</v>
      </c>
      <c r="C64" s="28" t="s">
        <v>68</v>
      </c>
      <c r="D64" s="32">
        <f>+D65+D66</f>
        <v>2681.64</v>
      </c>
      <c r="E64" s="32">
        <f t="shared" ref="E64:G64" si="20">+E65+E66</f>
        <v>334.24</v>
      </c>
      <c r="F64" s="32">
        <f t="shared" si="20"/>
        <v>21167.4</v>
      </c>
      <c r="G64" s="32">
        <f t="shared" si="20"/>
        <v>24183.279999999999</v>
      </c>
    </row>
    <row r="65" spans="2:7" ht="30" customHeight="1" x14ac:dyDescent="0.25">
      <c r="B65" s="29"/>
      <c r="C65" s="23" t="s">
        <v>19</v>
      </c>
      <c r="D65" s="40">
        <v>2681.64</v>
      </c>
      <c r="E65" s="40">
        <v>334.24</v>
      </c>
      <c r="F65" s="40">
        <v>4406.76</v>
      </c>
      <c r="G65" s="40">
        <v>7422.64</v>
      </c>
    </row>
    <row r="66" spans="2:7" ht="30" customHeight="1" x14ac:dyDescent="0.25">
      <c r="B66" s="29"/>
      <c r="C66" s="23" t="s">
        <v>20</v>
      </c>
      <c r="D66" s="40">
        <v>0</v>
      </c>
      <c r="E66" s="40">
        <v>0</v>
      </c>
      <c r="F66" s="40">
        <v>16760.64</v>
      </c>
      <c r="G66" s="40">
        <v>16760.64</v>
      </c>
    </row>
    <row r="67" spans="2:7" ht="30" customHeight="1" x14ac:dyDescent="0.25">
      <c r="B67" s="24">
        <v>5234</v>
      </c>
      <c r="C67" s="25" t="s">
        <v>69</v>
      </c>
      <c r="D67" s="48">
        <f>+D68+D69</f>
        <v>22983.88</v>
      </c>
      <c r="E67" s="48">
        <f t="shared" ref="E67:G67" si="21">+E68+E69</f>
        <v>2314.67</v>
      </c>
      <c r="F67" s="48">
        <f t="shared" si="21"/>
        <v>9689.49</v>
      </c>
      <c r="G67" s="48">
        <f t="shared" si="21"/>
        <v>34988.04</v>
      </c>
    </row>
    <row r="68" spans="2:7" ht="30" customHeight="1" x14ac:dyDescent="0.25">
      <c r="B68" s="22"/>
      <c r="C68" s="20" t="s">
        <v>19</v>
      </c>
      <c r="D68" s="39">
        <v>22983.88</v>
      </c>
      <c r="E68" s="39">
        <v>2314.67</v>
      </c>
      <c r="F68" s="39">
        <v>5509.71</v>
      </c>
      <c r="G68" s="39">
        <v>30808.26</v>
      </c>
    </row>
    <row r="69" spans="2:7" ht="30" customHeight="1" x14ac:dyDescent="0.25">
      <c r="B69" s="22"/>
      <c r="C69" s="20" t="s">
        <v>20</v>
      </c>
      <c r="D69" s="39">
        <v>0</v>
      </c>
      <c r="E69" s="39">
        <v>0</v>
      </c>
      <c r="F69" s="39">
        <v>4179.78</v>
      </c>
      <c r="G69" s="39">
        <v>4179.78</v>
      </c>
    </row>
    <row r="70" spans="2:7" ht="30" customHeight="1" x14ac:dyDescent="0.25">
      <c r="B70" s="27">
        <v>5239</v>
      </c>
      <c r="C70" s="28" t="s">
        <v>70</v>
      </c>
      <c r="D70" s="32">
        <f>+D71+D72</f>
        <v>16320.89</v>
      </c>
      <c r="E70" s="32">
        <f t="shared" ref="E70:G70" si="22">+E71+E72</f>
        <v>1957.8</v>
      </c>
      <c r="F70" s="32">
        <f t="shared" si="22"/>
        <v>7286.6900000000005</v>
      </c>
      <c r="G70" s="32">
        <f t="shared" si="22"/>
        <v>25565.38</v>
      </c>
    </row>
    <row r="71" spans="2:7" ht="30" customHeight="1" x14ac:dyDescent="0.25">
      <c r="B71" s="29"/>
      <c r="C71" s="23" t="s">
        <v>19</v>
      </c>
      <c r="D71" s="40">
        <v>16320.89</v>
      </c>
      <c r="E71" s="40">
        <v>1957.8</v>
      </c>
      <c r="F71" s="40">
        <v>6912.76</v>
      </c>
      <c r="G71" s="40">
        <v>25191.45</v>
      </c>
    </row>
    <row r="72" spans="2:7" ht="30" customHeight="1" x14ac:dyDescent="0.25">
      <c r="B72" s="29"/>
      <c r="C72" s="23" t="s">
        <v>20</v>
      </c>
      <c r="D72" s="40">
        <v>0</v>
      </c>
      <c r="E72" s="40">
        <v>0</v>
      </c>
      <c r="F72" s="40">
        <v>373.93</v>
      </c>
      <c r="G72" s="40">
        <v>373.93</v>
      </c>
    </row>
    <row r="73" spans="2:7" ht="30" customHeight="1" x14ac:dyDescent="0.25">
      <c r="B73" s="24">
        <v>5240</v>
      </c>
      <c r="C73" s="25" t="s">
        <v>71</v>
      </c>
      <c r="D73" s="48">
        <f>+D74</f>
        <v>125.98</v>
      </c>
      <c r="E73" s="48">
        <f t="shared" ref="E73:G73" si="23">+E74</f>
        <v>122.1</v>
      </c>
      <c r="F73" s="48">
        <f t="shared" si="23"/>
        <v>0</v>
      </c>
      <c r="G73" s="48">
        <f t="shared" si="23"/>
        <v>248.08</v>
      </c>
    </row>
    <row r="74" spans="2:7" ht="30" customHeight="1" x14ac:dyDescent="0.25">
      <c r="B74" s="22"/>
      <c r="C74" s="20" t="s">
        <v>19</v>
      </c>
      <c r="D74" s="39">
        <v>125.98</v>
      </c>
      <c r="E74" s="39">
        <v>122.1</v>
      </c>
      <c r="F74" s="39">
        <v>0</v>
      </c>
      <c r="G74" s="39">
        <v>248.08</v>
      </c>
    </row>
    <row r="75" spans="2:7" ht="30" customHeight="1" x14ac:dyDescent="0.25">
      <c r="B75" s="27">
        <v>5260</v>
      </c>
      <c r="C75" s="28" t="s">
        <v>72</v>
      </c>
      <c r="D75" s="32">
        <f>+D76</f>
        <v>387.77</v>
      </c>
      <c r="E75" s="32">
        <f t="shared" ref="E75:G75" si="24">+E76</f>
        <v>63.72</v>
      </c>
      <c r="F75" s="32">
        <f t="shared" si="24"/>
        <v>76.05</v>
      </c>
      <c r="G75" s="32">
        <f t="shared" si="24"/>
        <v>527.54</v>
      </c>
    </row>
    <row r="76" spans="2:7" ht="30" customHeight="1" thickBot="1" x14ac:dyDescent="0.3">
      <c r="B76" s="33"/>
      <c r="C76" s="21" t="s">
        <v>19</v>
      </c>
      <c r="D76" s="31">
        <v>387.77</v>
      </c>
      <c r="E76" s="31">
        <v>63.72</v>
      </c>
      <c r="F76" s="31">
        <v>76.05</v>
      </c>
      <c r="G76" s="31">
        <v>527.54</v>
      </c>
    </row>
  </sheetData>
  <mergeCells count="6">
    <mergeCell ref="F8:F10"/>
    <mergeCell ref="G8:G10"/>
    <mergeCell ref="B8:B10"/>
    <mergeCell ref="C8:C10"/>
    <mergeCell ref="D8:D10"/>
    <mergeCell ref="E8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C_1</vt:lpstr>
      <vt:lpstr>C_2</vt:lpstr>
      <vt:lpstr>C_3</vt:lpstr>
      <vt:lpstr>C_4</vt:lpstr>
      <vt:lpstr>C_5</vt:lpstr>
    </vt:vector>
  </TitlesOfParts>
  <Company>Exported Data, created by SPSS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Moreno Lira, Adriana del Socorro</cp:lastModifiedBy>
  <dcterms:created xsi:type="dcterms:W3CDTF">2007-02-23T14:58:14Z</dcterms:created>
  <dcterms:modified xsi:type="dcterms:W3CDTF">2015-01-16T22:42:15Z</dcterms:modified>
</cp:coreProperties>
</file>