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510" windowWidth="9570" windowHeight="8085" tabRatio="599" activeTab="0"/>
  </bookViews>
  <sheets>
    <sheet name="CUADRO1" sheetId="1" r:id="rId1"/>
    <sheet name="CUADRO2" sheetId="2" r:id="rId2"/>
    <sheet name="CUADRO3" sheetId="3" r:id="rId3"/>
    <sheet name="CUADRO4" sheetId="4" r:id="rId4"/>
    <sheet name="CUADRO5" sheetId="5" r:id="rId5"/>
    <sheet name="CUADRO6" sheetId="6" r:id="rId6"/>
    <sheet name="CUADRO7" sheetId="7" r:id="rId7"/>
  </sheets>
  <definedNames/>
  <calcPr fullCalcOnLoad="1"/>
</workbook>
</file>

<file path=xl/sharedStrings.xml><?xml version="1.0" encoding="utf-8"?>
<sst xmlns="http://schemas.openxmlformats.org/spreadsheetml/2006/main" count="1484" uniqueCount="190">
  <si>
    <t>1511</t>
  </si>
  <si>
    <t>PRODUCCION, PROCESAMIENTO Y CONSERVACION DE CARNE Y PRODUCTOS CARNICOS</t>
  </si>
  <si>
    <t>1512</t>
  </si>
  <si>
    <t>ELABORACION Y CONSERVACION DE PESCADO Y PRODUCTOS DE PESCADO</t>
  </si>
  <si>
    <t>1514</t>
  </si>
  <si>
    <t>ELABORACION DE ACEITE Y GRASAS DE ORIGEN VEGETAL Y ANIMAL</t>
  </si>
  <si>
    <t>1520</t>
  </si>
  <si>
    <t>ELABORACION DE PRODUCTOS LACTEOS</t>
  </si>
  <si>
    <t>1531</t>
  </si>
  <si>
    <t>ELABORACION DE PRODUCTOS DE MOLINERIA</t>
  </si>
  <si>
    <t>1533</t>
  </si>
  <si>
    <t>ELABORACION DE ALIMENTOS PREPARADOS PARA ANIMALES</t>
  </si>
  <si>
    <t>1541</t>
  </si>
  <si>
    <t>ELABORACION DE PRODUCTOS DE PANADERIA</t>
  </si>
  <si>
    <t>1542</t>
  </si>
  <si>
    <t>ELABORACION DE AZUCAR</t>
  </si>
  <si>
    <t>1543</t>
  </si>
  <si>
    <t>ELABORACION DE CACAO Y CHOCOLATE Y DE PRODUCTOS DE CONFITERIA</t>
  </si>
  <si>
    <t>1549</t>
  </si>
  <si>
    <t>ELABORACION DE OTROS PRODUCTOS ALIMENTICIOS N.C.P.</t>
  </si>
  <si>
    <t>1551</t>
  </si>
  <si>
    <t>DESTILACION, RECTIFICACION Y MEZCLA DE BEBIDAS ALCOHOLICAS;PRODUCCION DE ALCOHOL ETILICO A PARTIR DE SUSTANCIAS FERMENTADAS</t>
  </si>
  <si>
    <t>1554</t>
  </si>
  <si>
    <t>ELABORACION DE BEBIDAS NO ALCOHOLICAS; PRODUCCION DE AGUAS MINERALES</t>
  </si>
  <si>
    <t>1600</t>
  </si>
  <si>
    <t>ELABORACION DE PRODUCTOS DE TABACO</t>
  </si>
  <si>
    <t>1721</t>
  </si>
  <si>
    <t>FABRICACION DE ARTICULOS CONFECCIONADOS DE MATERIALES TEXTILES, EXCEPTO PRENDAS DE VESTIR</t>
  </si>
  <si>
    <t>1723</t>
  </si>
  <si>
    <t>FABRICACION DE CUERDA, CORDELES, BRAMANTES Y REDES</t>
  </si>
  <si>
    <t>1810</t>
  </si>
  <si>
    <t>FABRICACION DE PRENDAS DE VESTIR, EXCEPTO PRENDAS DE PIEL</t>
  </si>
  <si>
    <t>1911</t>
  </si>
  <si>
    <t>CURTIDO Y ADOBO DE CUEROS</t>
  </si>
  <si>
    <t>1912</t>
  </si>
  <si>
    <t>FAB. DE MALETAS, BOLSOS DE MANO Y ARTICULOS SIMILARES, Y DE ARTICULOS DE TALABARTERIA Y GUARNICIONERIA</t>
  </si>
  <si>
    <t>1920</t>
  </si>
  <si>
    <t>FABRICACION DE CALZADO</t>
  </si>
  <si>
    <t>2010</t>
  </si>
  <si>
    <t>ASERRADO Y ACEPILLADURA DE MADERA</t>
  </si>
  <si>
    <t>2022</t>
  </si>
  <si>
    <t>FABRICACION DE PARTES Y PIEZAS DE CARPINTERIA PARA EDIFICIOS Y CONSTRUCCIONES</t>
  </si>
  <si>
    <t>2023</t>
  </si>
  <si>
    <t>FABRICACION DE RECIPIENTES DE MADERA</t>
  </si>
  <si>
    <t>2029</t>
  </si>
  <si>
    <t>FABRICACION DE OTROS PRODUCTOS DE MADERA, ARTICULOS DE CORCHO, PAJA Y MATERIALES TRENZABLES</t>
  </si>
  <si>
    <t>2211</t>
  </si>
  <si>
    <t>EDICION DE LIBROS, FOLLETOS, PARTITURAS Y OTRAS PUBLICACIONES</t>
  </si>
  <si>
    <t>2212</t>
  </si>
  <si>
    <t>EDICION DE PERIODICOS, REVISTAS Y PUBLICACIONES PERIODICAS.</t>
  </si>
  <si>
    <t>2219</t>
  </si>
  <si>
    <t>OTRAS ACTIVIDADES DE EDICION</t>
  </si>
  <si>
    <t>2221</t>
  </si>
  <si>
    <t>ACTIVIDADES DE IMPRESION</t>
  </si>
  <si>
    <t>2423</t>
  </si>
  <si>
    <t>FABRICACION DE PRODUCTOS FARMACEUTICOS, SUSTANCIAS QUIMICAS MEDICINALES Y PRODUCTOS BOTANICOS</t>
  </si>
  <si>
    <t>2424</t>
  </si>
  <si>
    <t>2429</t>
  </si>
  <si>
    <t>FABRICACION DE OTROS PRODUCTOS QUIMICOS N.C.P</t>
  </si>
  <si>
    <t>2520</t>
  </si>
  <si>
    <t>FABRICACION DE PRODUCTOS DE PLASTICO</t>
  </si>
  <si>
    <t>2610</t>
  </si>
  <si>
    <t>FABRICACION DE VIDRIO Y PRODUCTOS DE VIDRIO</t>
  </si>
  <si>
    <t>2691</t>
  </si>
  <si>
    <t>FABRICACION DE PRODUCTOS DE CERAMICA NO REFRACTARIA PARA USO NO ESTRUCTURAL</t>
  </si>
  <si>
    <t>2693</t>
  </si>
  <si>
    <t>FABRICACION DE PRODUCTOS DE ARCILLA Y CERAMICA NO REFRACTARIAS PARA USO ESTRUCTURAL</t>
  </si>
  <si>
    <t>2694</t>
  </si>
  <si>
    <t>FABRICACION DE CEMENTO, CAL Y YESO</t>
  </si>
  <si>
    <t>2695</t>
  </si>
  <si>
    <t>FABRICACION DE ARTICULOS DE HORMIGON, CEMENTO Y YESO</t>
  </si>
  <si>
    <t>2696</t>
  </si>
  <si>
    <t>CORTE, TALLADO Y ACABADO DE LA PIEDRA</t>
  </si>
  <si>
    <t>2811</t>
  </si>
  <si>
    <t>FABRICACION DE PRODUCTOS METALICOS PARA USO ESTRUCTURAL</t>
  </si>
  <si>
    <t>2892</t>
  </si>
  <si>
    <t>2893</t>
  </si>
  <si>
    <t>FABRICACION DE ARTICULOS DE CUCHILLERIA, HERRAMIENTAS DE MANO Y ARTICULOS DE FERRETERIA</t>
  </si>
  <si>
    <t>2899</t>
  </si>
  <si>
    <t>FABRICACION DE OTROS PRODUCTOS ELABORADOS DE METAL N.C.P.</t>
  </si>
  <si>
    <t>2919</t>
  </si>
  <si>
    <t>FABRICACION DE OTROS TIPOS DE MAQUINARIA DE USO GENERAL</t>
  </si>
  <si>
    <t>2921</t>
  </si>
  <si>
    <t>FABRICACION DE MAQUINARIA AGROPECUARIA Y FORESTAL</t>
  </si>
  <si>
    <t>2930</t>
  </si>
  <si>
    <t>FABRICACION DE APARATOS DE USO DOMESTICO N.C.P</t>
  </si>
  <si>
    <t>3140</t>
  </si>
  <si>
    <t>FABRICACION DE ACUMULADORES, PILAS Y BATERIAS PRIMARIAS</t>
  </si>
  <si>
    <t>3150</t>
  </si>
  <si>
    <t>FABRICACION DE LAMPARAS ELECTRICAS Y EQUIPO DE ILUMINACION</t>
  </si>
  <si>
    <t>3311</t>
  </si>
  <si>
    <t>FABRICACION DE EQUIPO MEDICO Y QUIRURGICO Y DE APARATOS ORTOPEDICOS</t>
  </si>
  <si>
    <t>3320</t>
  </si>
  <si>
    <t>FABRICACION DE INSTRUMENTOS DE OPTICA Y EQUIPO FOTOGRAFICO</t>
  </si>
  <si>
    <t>3420</t>
  </si>
  <si>
    <t>FABRICACION DE CARROCERIA PARA VEHíCULOS AUTOMOTORES; FABRICACION DE REMOLQUES Y SEMIRREMOLQUES</t>
  </si>
  <si>
    <t>3430</t>
  </si>
  <si>
    <t>FABRICACION DE PARTES, PIEZAS Y ACCESORIOS PARA VEHICULOS AUTOMOTORES Y SUS MOTORES</t>
  </si>
  <si>
    <t>3592</t>
  </si>
  <si>
    <t>FABRICACION DE BICICLETAS Y DE SILLONES DE RUEDAS PARA INVALIDOS</t>
  </si>
  <si>
    <t>3610</t>
  </si>
  <si>
    <t>FABRICACION DE MUEBLES</t>
  </si>
  <si>
    <t>3691</t>
  </si>
  <si>
    <t>FABRICACION DE JOYAS Y ARTICULOS CONEXOS</t>
  </si>
  <si>
    <t>3694</t>
  </si>
  <si>
    <t>FABRICACION DE JUEGOS Y JUGUETES</t>
  </si>
  <si>
    <t>3699</t>
  </si>
  <si>
    <t>OTRAS INDUSTRIAS MANUFACTURERAS N.C.P.</t>
  </si>
  <si>
    <t>Cuadro 1</t>
  </si>
  <si>
    <t>CIIU Rev. 3</t>
  </si>
  <si>
    <t>Descripción</t>
  </si>
  <si>
    <t>laborados</t>
  </si>
  <si>
    <t>ocupado</t>
  </si>
  <si>
    <t>promedio</t>
  </si>
  <si>
    <t>total</t>
  </si>
  <si>
    <t>Personal ocupado total</t>
  </si>
  <si>
    <t>Personal remunerado total</t>
  </si>
  <si>
    <t>(miles de córdobas)</t>
  </si>
  <si>
    <t>Cuadro 2</t>
  </si>
  <si>
    <t>Cuadro 3</t>
  </si>
  <si>
    <t>Cuadro 4</t>
  </si>
  <si>
    <t>Cuadro 5</t>
  </si>
  <si>
    <t>Cuadro 6</t>
  </si>
  <si>
    <t>Cuadro 7</t>
  </si>
  <si>
    <t>Carga impositiva, según CIIU</t>
  </si>
  <si>
    <t>En proceso (3)</t>
  </si>
  <si>
    <t>Resto del mundo         (2)</t>
  </si>
  <si>
    <t>Total de ventas (3)= (1) + (2)</t>
  </si>
  <si>
    <t>Número de establecimientos (1)</t>
  </si>
  <si>
    <t>Personal ocupado total (1)</t>
  </si>
  <si>
    <t>Personal remunerado total (2)</t>
  </si>
  <si>
    <t>Ingresos totales       (3)</t>
  </si>
  <si>
    <t>* Utilidad Neta Aproximada</t>
  </si>
  <si>
    <t>Ingreso total según actividad económica y tamaño</t>
  </si>
  <si>
    <t>Indicadores empresariales según actividad económica y tamaño</t>
  </si>
  <si>
    <t>Ingresos por actividad principal            (1)</t>
  </si>
  <si>
    <t>Terminados</t>
  </si>
  <si>
    <t>Margen por venta de materias primas, materiales y empaques       (3)</t>
  </si>
  <si>
    <t>Ingresos totales (5)= (1)+…(4)</t>
  </si>
  <si>
    <t>Destino de las ventas, según actividad económica y tamaño</t>
  </si>
  <si>
    <t>Compras de materias primas por origen, según actividad económica y tamaño</t>
  </si>
  <si>
    <t>Sueldos y salarios                   (3)</t>
  </si>
  <si>
    <t>Otras remuneraciones           (4)</t>
  </si>
  <si>
    <t xml:space="preserve">INATEC                     (6)                         </t>
  </si>
  <si>
    <t>Gastos sociales                     (7)</t>
  </si>
  <si>
    <t>Total gastos en personal                   (8)=(3)+…(7)</t>
  </si>
  <si>
    <t>Remuneraciones promedio      (9)=(3+4)/(2)</t>
  </si>
  <si>
    <t>Total Gastos en personal según actividad económica y tamaño</t>
  </si>
  <si>
    <t>Impuestos municipales                   (1)</t>
  </si>
  <si>
    <t>Impuesto sobre la renta                            (3)</t>
  </si>
  <si>
    <t>Costos y gastos totales           (10)=(1)+…(9)</t>
  </si>
  <si>
    <t>Gastos en personal                                 (2)</t>
  </si>
  <si>
    <t>Energía  eléctrica                       (4)</t>
  </si>
  <si>
    <t>Teléfono y otros sistemas de comunicación                (5)</t>
  </si>
  <si>
    <t>Alquiler de edificios, equipos y otros             (6)</t>
  </si>
  <si>
    <t>Depreciación                         (8)</t>
  </si>
  <si>
    <t>Otros gastos                     (9)</t>
  </si>
  <si>
    <t>Carga impositiva                                                   (10)</t>
  </si>
  <si>
    <t>Costos y gastos totales según actividad económica y tamaño</t>
  </si>
  <si>
    <t>ENCUESTA ANUAL DE LA INDUSTRIA MANUFACTURERA 2011</t>
  </si>
  <si>
    <t>Margen por venta de bienes no producidos por el establecimiento (3)</t>
  </si>
  <si>
    <t>2222</t>
  </si>
  <si>
    <t>ACTIVIDADES DE SERVICIOS RELACIONADOS CON LA IMPRESION</t>
  </si>
  <si>
    <t>2511</t>
  </si>
  <si>
    <t>FABRICACION DE CUBIERTAS Y CAMARAS DE CAUCHO; RECAUCHADO Y RENOVACION DE CUBIERTAS DE CAUCHO</t>
  </si>
  <si>
    <t>2812</t>
  </si>
  <si>
    <t>FABRICACION DE TANQUES, DEPOSITOS Y RECIPIENTES DE METAL</t>
  </si>
  <si>
    <t>TRATAMIENTO Y REVESTIMIENTO DE METALES, OBRA DE INGENIERIA MECANICA EN GENERAL REALIZADAS A CAMBIO DE UNA RETIBUCION</t>
  </si>
  <si>
    <t>Medianos establecimientos</t>
  </si>
  <si>
    <t>Grandes establecimientos</t>
  </si>
  <si>
    <t>FABRICACION DE JABONES Y DETERGENTES, PREPARADOS PARA LIMPIAR Y PULIR, PERFUMES Y PREPARADOS DE TOCADOR</t>
  </si>
  <si>
    <t>TOTAL</t>
  </si>
  <si>
    <t>Total</t>
  </si>
  <si>
    <t>* Utilidad Aproximada</t>
  </si>
  <si>
    <t>Utilidad después de impuestos*                  (6)=(4)-(5)</t>
  </si>
  <si>
    <t>País                      (1)</t>
  </si>
  <si>
    <t>Resto del mundo               (2)</t>
  </si>
  <si>
    <t>Publicidad y propaganda         (7)</t>
  </si>
  <si>
    <t>Materia prima utilizada                    (1)</t>
  </si>
  <si>
    <t>País                           (1)</t>
  </si>
  <si>
    <t>Total de compras de materias primas       (3)= (1) + (2)</t>
  </si>
  <si>
    <t>Cotización patronal                       (5)</t>
  </si>
  <si>
    <t>Impuesto cuota fija                           (2)</t>
  </si>
  <si>
    <t>Servicios industriales realizados a terceros             (2)</t>
  </si>
  <si>
    <t>Servicios pagados a terceros                 (3)</t>
  </si>
  <si>
    <t>Costos y gastos totales                        (4)</t>
  </si>
  <si>
    <t>Variación de existencias**           (7)</t>
  </si>
  <si>
    <t>** Variable característica de este sector, de gran utilidad para los fines que se estime conveniente</t>
  </si>
  <si>
    <t>Carga impositiva                      (4)= (1) + (2) + (3)</t>
  </si>
  <si>
    <t>Otros ingresos   (4)</t>
  </si>
</sst>
</file>

<file path=xl/styles.xml><?xml version="1.0" encoding="utf-8"?>
<styleSheet xmlns="http://schemas.openxmlformats.org/spreadsheetml/2006/main">
  <numFmts count="16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_);\(#,##0.0\)"/>
    <numFmt numFmtId="171" formatCode="#,##0.0"/>
  </numFmts>
  <fonts count="6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Verdana"/>
      <family val="2"/>
    </font>
    <font>
      <sz val="11"/>
      <color indexed="56"/>
      <name val="Verdana"/>
      <family val="2"/>
    </font>
    <font>
      <b/>
      <sz val="11"/>
      <color indexed="56"/>
      <name val="Verdana"/>
      <family val="2"/>
    </font>
    <font>
      <i/>
      <sz val="11"/>
      <color indexed="56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color indexed="51"/>
      <name val="Verdana"/>
      <family val="2"/>
    </font>
    <font>
      <b/>
      <sz val="12"/>
      <color indexed="56"/>
      <name val="Verdana"/>
      <family val="2"/>
    </font>
    <font>
      <i/>
      <sz val="10"/>
      <color indexed="5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82F67"/>
      <name val="Verdana"/>
      <family val="2"/>
    </font>
    <font>
      <sz val="11"/>
      <color rgb="FF082F67"/>
      <name val="Verdana"/>
      <family val="2"/>
    </font>
    <font>
      <b/>
      <sz val="11"/>
      <color rgb="FF082F67"/>
      <name val="Verdana"/>
      <family val="2"/>
    </font>
    <font>
      <i/>
      <sz val="11"/>
      <color rgb="FF082F67"/>
      <name val="Verdana"/>
      <family val="2"/>
    </font>
    <font>
      <sz val="10"/>
      <color theme="1"/>
      <name val="Verdana"/>
      <family val="2"/>
    </font>
    <font>
      <b/>
      <sz val="10"/>
      <color rgb="FF082F67"/>
      <name val="Verdana"/>
      <family val="2"/>
    </font>
    <font>
      <sz val="10"/>
      <color theme="1"/>
      <name val="Calibri"/>
      <family val="2"/>
    </font>
    <font>
      <sz val="10"/>
      <color rgb="FFD7B55F"/>
      <name val="Verdana"/>
      <family val="2"/>
    </font>
    <font>
      <i/>
      <sz val="10"/>
      <color rgb="FFD7B55F"/>
      <name val="Verdana"/>
      <family val="2"/>
    </font>
    <font>
      <b/>
      <sz val="12"/>
      <color rgb="FF082F67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82F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53" applyFont="1" applyFill="1" applyAlignment="1">
      <alignment/>
    </xf>
    <xf numFmtId="49" fontId="1" fillId="33" borderId="0" xfId="53" applyNumberFormat="1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49" fontId="1" fillId="33" borderId="0" xfId="53" applyNumberFormat="1" applyFont="1" applyFill="1" applyAlignment="1">
      <alignment vertical="center" wrapText="1"/>
    </xf>
    <xf numFmtId="170" fontId="1" fillId="33" borderId="0" xfId="53" applyNumberFormat="1" applyFont="1" applyFill="1" applyAlignment="1">
      <alignment horizontal="right" vertical="center"/>
    </xf>
    <xf numFmtId="3" fontId="1" fillId="33" borderId="0" xfId="53" applyNumberFormat="1" applyFont="1" applyFill="1" applyAlignment="1">
      <alignment horizontal="right" vertical="center"/>
    </xf>
    <xf numFmtId="0" fontId="54" fillId="33" borderId="0" xfId="0" applyFont="1" applyFill="1" applyAlignment="1">
      <alignment/>
    </xf>
    <xf numFmtId="171" fontId="1" fillId="33" borderId="0" xfId="53" applyNumberFormat="1" applyFont="1" applyFill="1" applyAlignment="1">
      <alignment/>
    </xf>
    <xf numFmtId="170" fontId="1" fillId="33" borderId="0" xfId="53" applyNumberFormat="1" applyFont="1" applyFill="1" applyAlignment="1">
      <alignment/>
    </xf>
    <xf numFmtId="0" fontId="55" fillId="33" borderId="0" xfId="0" applyFont="1" applyFill="1" applyAlignment="1">
      <alignment/>
    </xf>
    <xf numFmtId="0" fontId="53" fillId="33" borderId="0" xfId="53" applyFont="1" applyFill="1" applyAlignment="1">
      <alignment/>
    </xf>
    <xf numFmtId="49" fontId="1" fillId="33" borderId="0" xfId="53" applyNumberFormat="1" applyFont="1" applyFill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vertical="center" wrapText="1"/>
    </xf>
    <xf numFmtId="3" fontId="1" fillId="33" borderId="10" xfId="53" applyNumberFormat="1" applyFont="1" applyFill="1" applyBorder="1" applyAlignment="1">
      <alignment horizontal="right" vertical="center"/>
    </xf>
    <xf numFmtId="170" fontId="1" fillId="33" borderId="10" xfId="53" applyNumberFormat="1" applyFont="1" applyFill="1" applyBorder="1" applyAlignment="1">
      <alignment horizontal="right" vertical="center"/>
    </xf>
    <xf numFmtId="49" fontId="1" fillId="33" borderId="0" xfId="53" applyNumberFormat="1" applyFont="1" applyFill="1" applyAlignment="1">
      <alignment vertical="center"/>
    </xf>
    <xf numFmtId="0" fontId="1" fillId="33" borderId="0" xfId="53" applyFont="1" applyFill="1" applyBorder="1" applyAlignment="1">
      <alignment/>
    </xf>
    <xf numFmtId="49" fontId="1" fillId="33" borderId="0" xfId="53" applyNumberFormat="1" applyFont="1" applyFill="1" applyBorder="1" applyAlignment="1">
      <alignment vertical="center" wrapText="1"/>
    </xf>
    <xf numFmtId="170" fontId="1" fillId="33" borderId="0" xfId="53" applyNumberFormat="1" applyFont="1" applyFill="1" applyBorder="1" applyAlignment="1">
      <alignment horizontal="right" vertical="center"/>
    </xf>
    <xf numFmtId="49" fontId="1" fillId="33" borderId="0" xfId="53" applyNumberFormat="1" applyFont="1" applyFill="1" applyBorder="1" applyAlignment="1">
      <alignment horizontal="left" vertical="center"/>
    </xf>
    <xf numFmtId="49" fontId="2" fillId="33" borderId="0" xfId="53" applyNumberFormat="1" applyFont="1" applyFill="1" applyBorder="1" applyAlignment="1">
      <alignment horizontal="left" vertical="center"/>
    </xf>
    <xf numFmtId="49" fontId="2" fillId="33" borderId="0" xfId="53" applyNumberFormat="1" applyFont="1" applyFill="1" applyBorder="1" applyAlignment="1">
      <alignment vertical="center" wrapText="1"/>
    </xf>
    <xf numFmtId="49" fontId="2" fillId="33" borderId="0" xfId="53" applyNumberFormat="1" applyFont="1" applyFill="1" applyBorder="1" applyAlignment="1">
      <alignment horizontal="left"/>
    </xf>
    <xf numFmtId="49" fontId="2" fillId="33" borderId="0" xfId="53" applyNumberFormat="1" applyFont="1" applyFill="1" applyBorder="1" applyAlignment="1">
      <alignment/>
    </xf>
    <xf numFmtId="49" fontId="1" fillId="33" borderId="0" xfId="53" applyNumberFormat="1" applyFont="1" applyFill="1" applyBorder="1" applyAlignment="1">
      <alignment horizontal="left"/>
    </xf>
    <xf numFmtId="49" fontId="2" fillId="33" borderId="0" xfId="53" applyNumberFormat="1" applyFont="1" applyFill="1" applyBorder="1" applyAlignment="1">
      <alignment/>
    </xf>
    <xf numFmtId="49" fontId="1" fillId="33" borderId="0" xfId="53" applyNumberFormat="1" applyFont="1" applyFill="1" applyAlignment="1">
      <alignment/>
    </xf>
    <xf numFmtId="49" fontId="2" fillId="34" borderId="0" xfId="53" applyNumberFormat="1" applyFont="1" applyFill="1" applyBorder="1" applyAlignment="1">
      <alignment horizontal="left" vertical="center"/>
    </xf>
    <xf numFmtId="49" fontId="2" fillId="34" borderId="0" xfId="53" applyNumberFormat="1" applyFont="1" applyFill="1" applyBorder="1" applyAlignment="1">
      <alignment vertical="center" wrapText="1"/>
    </xf>
    <xf numFmtId="49" fontId="1" fillId="34" borderId="0" xfId="53" applyNumberFormat="1" applyFont="1" applyFill="1" applyBorder="1" applyAlignment="1">
      <alignment horizontal="left" vertical="center"/>
    </xf>
    <xf numFmtId="49" fontId="1" fillId="34" borderId="0" xfId="53" applyNumberFormat="1" applyFont="1" applyFill="1" applyBorder="1" applyAlignment="1">
      <alignment vertical="center" wrapText="1"/>
    </xf>
    <xf numFmtId="170" fontId="1" fillId="34" borderId="0" xfId="53" applyNumberFormat="1" applyFont="1" applyFill="1" applyBorder="1" applyAlignment="1">
      <alignment horizontal="right" vertical="center"/>
    </xf>
    <xf numFmtId="49" fontId="2" fillId="34" borderId="0" xfId="53" applyNumberFormat="1" applyFont="1" applyFill="1" applyBorder="1" applyAlignment="1">
      <alignment horizontal="left"/>
    </xf>
    <xf numFmtId="49" fontId="2" fillId="34" borderId="0" xfId="53" applyNumberFormat="1" applyFont="1" applyFill="1" applyBorder="1" applyAlignment="1">
      <alignment/>
    </xf>
    <xf numFmtId="49" fontId="1" fillId="34" borderId="0" xfId="53" applyNumberFormat="1" applyFont="1" applyFill="1" applyBorder="1" applyAlignment="1">
      <alignment horizontal="left"/>
    </xf>
    <xf numFmtId="49" fontId="2" fillId="34" borderId="0" xfId="53" applyNumberFormat="1" applyFont="1" applyFill="1" applyBorder="1" applyAlignment="1">
      <alignment/>
    </xf>
    <xf numFmtId="170" fontId="2" fillId="34" borderId="0" xfId="0" applyNumberFormat="1" applyFont="1" applyFill="1" applyBorder="1" applyAlignment="1">
      <alignment horizontal="right" vertical="center"/>
    </xf>
    <xf numFmtId="170" fontId="1" fillId="34" borderId="0" xfId="53" applyNumberFormat="1" applyFont="1" applyFill="1" applyBorder="1" applyAlignment="1">
      <alignment vertical="center"/>
    </xf>
    <xf numFmtId="170" fontId="1" fillId="34" borderId="0" xfId="53" applyNumberFormat="1" applyFont="1" applyFill="1" applyBorder="1" applyAlignment="1">
      <alignment/>
    </xf>
    <xf numFmtId="170" fontId="1" fillId="33" borderId="0" xfId="53" applyNumberFormat="1" applyFont="1" applyFill="1" applyBorder="1" applyAlignment="1">
      <alignment vertical="center"/>
    </xf>
    <xf numFmtId="170" fontId="1" fillId="33" borderId="0" xfId="53" applyNumberFormat="1" applyFont="1" applyFill="1" applyBorder="1" applyAlignment="1">
      <alignment/>
    </xf>
    <xf numFmtId="37" fontId="2" fillId="34" borderId="0" xfId="0" applyNumberFormat="1" applyFont="1" applyFill="1" applyBorder="1" applyAlignment="1">
      <alignment horizontal="right" vertical="center"/>
    </xf>
    <xf numFmtId="37" fontId="1" fillId="34" borderId="0" xfId="53" applyNumberFormat="1" applyFont="1" applyFill="1" applyBorder="1" applyAlignment="1">
      <alignment horizontal="right" vertical="center"/>
    </xf>
    <xf numFmtId="37" fontId="1" fillId="33" borderId="0" xfId="53" applyNumberFormat="1" applyFont="1" applyFill="1" applyBorder="1" applyAlignment="1">
      <alignment horizontal="right" vertical="center"/>
    </xf>
    <xf numFmtId="170" fontId="2" fillId="33" borderId="0" xfId="53" applyNumberFormat="1" applyFont="1" applyFill="1" applyBorder="1" applyAlignment="1">
      <alignment horizontal="right" vertical="center"/>
    </xf>
    <xf numFmtId="170" fontId="2" fillId="34" borderId="0" xfId="53" applyNumberFormat="1" applyFont="1" applyFill="1" applyBorder="1" applyAlignment="1">
      <alignment horizontal="right" vertical="center"/>
    </xf>
    <xf numFmtId="0" fontId="2" fillId="33" borderId="0" xfId="53" applyFont="1" applyFill="1" applyAlignment="1">
      <alignment/>
    </xf>
    <xf numFmtId="0" fontId="56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center" vertical="center"/>
    </xf>
    <xf numFmtId="171" fontId="56" fillId="33" borderId="0" xfId="0" applyNumberFormat="1" applyFont="1" applyFill="1" applyBorder="1" applyAlignment="1">
      <alignment horizontal="right" vertical="center"/>
    </xf>
    <xf numFmtId="37" fontId="2" fillId="33" borderId="0" xfId="53" applyNumberFormat="1" applyFont="1" applyFill="1" applyBorder="1" applyAlignment="1">
      <alignment horizontal="right" vertical="center"/>
    </xf>
    <xf numFmtId="170" fontId="2" fillId="33" borderId="0" xfId="53" applyNumberFormat="1" applyFont="1" applyFill="1" applyBorder="1" applyAlignment="1">
      <alignment vertical="center"/>
    </xf>
    <xf numFmtId="37" fontId="2" fillId="34" borderId="0" xfId="53" applyNumberFormat="1" applyFont="1" applyFill="1" applyBorder="1" applyAlignment="1">
      <alignment horizontal="right" vertical="center"/>
    </xf>
    <xf numFmtId="170" fontId="2" fillId="34" borderId="0" xfId="53" applyNumberFormat="1" applyFont="1" applyFill="1" applyBorder="1" applyAlignment="1">
      <alignment vertical="center"/>
    </xf>
    <xf numFmtId="170" fontId="2" fillId="34" borderId="0" xfId="53" applyNumberFormat="1" applyFont="1" applyFill="1" applyBorder="1" applyAlignment="1">
      <alignment/>
    </xf>
    <xf numFmtId="170" fontId="2" fillId="33" borderId="0" xfId="53" applyNumberFormat="1" applyFont="1" applyFill="1" applyBorder="1" applyAlignment="1">
      <alignment/>
    </xf>
    <xf numFmtId="3" fontId="56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71" fontId="3" fillId="33" borderId="0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49" fontId="1" fillId="33" borderId="10" xfId="53" applyNumberFormat="1" applyFont="1" applyFill="1" applyBorder="1" applyAlignment="1">
      <alignment vertical="center"/>
    </xf>
    <xf numFmtId="49" fontId="1" fillId="33" borderId="10" xfId="53" applyNumberFormat="1" applyFont="1" applyFill="1" applyBorder="1" applyAlignment="1">
      <alignment/>
    </xf>
    <xf numFmtId="170" fontId="1" fillId="33" borderId="10" xfId="53" applyNumberFormat="1" applyFont="1" applyFill="1" applyBorder="1" applyAlignment="1">
      <alignment/>
    </xf>
    <xf numFmtId="37" fontId="1" fillId="33" borderId="10" xfId="53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/>
    </xf>
    <xf numFmtId="170" fontId="1" fillId="33" borderId="10" xfId="53" applyNumberFormat="1" applyFont="1" applyFill="1" applyBorder="1" applyAlignment="1">
      <alignment vertical="center"/>
    </xf>
    <xf numFmtId="170" fontId="2" fillId="33" borderId="0" xfId="0" applyNumberFormat="1" applyFont="1" applyFill="1" applyBorder="1" applyAlignment="1">
      <alignment horizontal="right" vertical="center"/>
    </xf>
    <xf numFmtId="0" fontId="58" fillId="35" borderId="11" xfId="0" applyFont="1" applyFill="1" applyBorder="1" applyAlignment="1">
      <alignment horizontal="center" vertical="center" wrapText="1"/>
    </xf>
    <xf numFmtId="4" fontId="59" fillId="35" borderId="12" xfId="0" applyNumberFormat="1" applyFont="1" applyFill="1" applyBorder="1" applyAlignment="1">
      <alignment horizontal="center" vertical="center"/>
    </xf>
    <xf numFmtId="4" fontId="59" fillId="35" borderId="13" xfId="0" applyNumberFormat="1" applyFont="1" applyFill="1" applyBorder="1" applyAlignment="1">
      <alignment horizontal="center" vertical="center"/>
    </xf>
    <xf numFmtId="4" fontId="59" fillId="35" borderId="14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</xdr:colOff>
      <xdr:row>0</xdr:row>
      <xdr:rowOff>895350</xdr:rowOff>
    </xdr:to>
    <xdr:pic>
      <xdr:nvPicPr>
        <xdr:cNvPr id="1" name="1 Imagen" descr="Logo_aprobado_azul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</xdr:colOff>
      <xdr:row>0</xdr:row>
      <xdr:rowOff>895350</xdr:rowOff>
    </xdr:to>
    <xdr:pic>
      <xdr:nvPicPr>
        <xdr:cNvPr id="1" name="1 Imagen" descr="Logo_aprobado_azul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</xdr:colOff>
      <xdr:row>0</xdr:row>
      <xdr:rowOff>895350</xdr:rowOff>
    </xdr:to>
    <xdr:pic>
      <xdr:nvPicPr>
        <xdr:cNvPr id="1" name="1 Imagen" descr="Logo_aprobado_azul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</xdr:colOff>
      <xdr:row>0</xdr:row>
      <xdr:rowOff>895350</xdr:rowOff>
    </xdr:to>
    <xdr:pic>
      <xdr:nvPicPr>
        <xdr:cNvPr id="1" name="1 Imagen" descr="Logo_aprobado_azul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</xdr:colOff>
      <xdr:row>0</xdr:row>
      <xdr:rowOff>895350</xdr:rowOff>
    </xdr:to>
    <xdr:pic>
      <xdr:nvPicPr>
        <xdr:cNvPr id="1" name="1 Imagen" descr="Logo_aprobado_azul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</xdr:colOff>
      <xdr:row>0</xdr:row>
      <xdr:rowOff>895350</xdr:rowOff>
    </xdr:to>
    <xdr:pic>
      <xdr:nvPicPr>
        <xdr:cNvPr id="1" name="1 Imagen" descr="Logo_aprobado_azul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</xdr:colOff>
      <xdr:row>0</xdr:row>
      <xdr:rowOff>895350</xdr:rowOff>
    </xdr:to>
    <xdr:pic>
      <xdr:nvPicPr>
        <xdr:cNvPr id="1" name="1 Imagen" descr="Logo_aprobado_azul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7"/>
  <sheetViews>
    <sheetView tabSelected="1" zoomScale="70" zoomScaleNormal="70" zoomScalePageLayoutView="0" workbookViewId="0" topLeftCell="A1">
      <selection activeCell="B5" sqref="B5:J10"/>
    </sheetView>
  </sheetViews>
  <sheetFormatPr defaultColWidth="9.140625" defaultRowHeight="12.75"/>
  <cols>
    <col min="1" max="1" width="3.57421875" style="2" customWidth="1"/>
    <col min="2" max="2" width="12.421875" style="3" customWidth="1"/>
    <col min="3" max="3" width="62.421875" style="3" customWidth="1"/>
    <col min="4" max="4" width="17.00390625" style="1" customWidth="1"/>
    <col min="5" max="5" width="13.8515625" style="2" customWidth="1"/>
    <col min="6" max="6" width="16.140625" style="2" customWidth="1"/>
    <col min="7" max="7" width="17.57421875" style="2" customWidth="1"/>
    <col min="8" max="8" width="16.28125" style="2" customWidth="1"/>
    <col min="9" max="10" width="16.8515625" style="2" customWidth="1"/>
    <col min="11" max="16384" width="9.140625" style="2" customWidth="1"/>
  </cols>
  <sheetData>
    <row r="1" ht="75" customHeight="1"/>
    <row r="3" spans="2:6" ht="15">
      <c r="B3" s="77" t="s">
        <v>159</v>
      </c>
      <c r="C3" s="77"/>
      <c r="D3" s="77"/>
      <c r="E3" s="77"/>
      <c r="F3" s="77"/>
    </row>
    <row r="4" spans="2:6" ht="12.75">
      <c r="B4" s="4"/>
      <c r="C4" s="4"/>
      <c r="D4" s="4"/>
      <c r="E4" s="4"/>
      <c r="F4" s="4"/>
    </row>
    <row r="5" spans="2:6" ht="14.25">
      <c r="B5" s="5" t="s">
        <v>108</v>
      </c>
      <c r="C5" s="5"/>
      <c r="D5" s="5"/>
      <c r="E5" s="5"/>
      <c r="F5" s="5"/>
    </row>
    <row r="6" spans="2:6" ht="14.25">
      <c r="B6" s="6" t="s">
        <v>134</v>
      </c>
      <c r="C6" s="5"/>
      <c r="D6" s="5"/>
      <c r="E6" s="5"/>
      <c r="F6" s="5"/>
    </row>
    <row r="7" spans="2:6" ht="3" customHeight="1" thickBot="1">
      <c r="B7" s="6"/>
      <c r="C7" s="5"/>
      <c r="D7" s="5"/>
      <c r="E7" s="5"/>
      <c r="F7" s="5"/>
    </row>
    <row r="8" spans="2:10" ht="27" customHeight="1" thickBot="1">
      <c r="B8" s="78" t="s">
        <v>109</v>
      </c>
      <c r="C8" s="78" t="s">
        <v>110</v>
      </c>
      <c r="D8" s="79" t="s">
        <v>128</v>
      </c>
      <c r="E8" s="73" t="s">
        <v>129</v>
      </c>
      <c r="F8" s="73" t="s">
        <v>130</v>
      </c>
      <c r="G8" s="73" t="s">
        <v>131</v>
      </c>
      <c r="H8" s="73" t="s">
        <v>185</v>
      </c>
      <c r="I8" s="73" t="s">
        <v>174</v>
      </c>
      <c r="J8" s="73" t="s">
        <v>186</v>
      </c>
    </row>
    <row r="9" spans="2:10" ht="13.5" thickBot="1">
      <c r="B9" s="78"/>
      <c r="C9" s="78"/>
      <c r="D9" s="80"/>
      <c r="E9" s="73" t="s">
        <v>111</v>
      </c>
      <c r="F9" s="73" t="s">
        <v>112</v>
      </c>
      <c r="G9" s="73"/>
      <c r="H9" s="73"/>
      <c r="I9" s="73"/>
      <c r="J9" s="73"/>
    </row>
    <row r="10" spans="2:10" ht="13.5" thickBot="1">
      <c r="B10" s="78"/>
      <c r="C10" s="78"/>
      <c r="D10" s="81"/>
      <c r="E10" s="73" t="s">
        <v>113</v>
      </c>
      <c r="F10" s="73" t="s">
        <v>114</v>
      </c>
      <c r="G10" s="74" t="s">
        <v>117</v>
      </c>
      <c r="H10" s="75"/>
      <c r="I10" s="75"/>
      <c r="J10" s="76"/>
    </row>
    <row r="11" spans="2:10" ht="23.25" customHeight="1">
      <c r="B11" s="52" t="s">
        <v>172</v>
      </c>
      <c r="C11" s="53"/>
      <c r="D11" s="61">
        <f aca="true" t="shared" si="0" ref="D11:J11">+D12+D15+D17+D19+D22+D25+D28+D31+D33+D35+D38+D40+D43+D46+D48+D50+D53+D56+D58+D61+D64+D66+D68+D71+D73+D76+D78+D81+D83+D86+D89+D91+D93+D96+D99+D101+D103+D106+D109+D111+D114+D116+D118+D120+D122+D124+D126+D128+D130+D132+D134+D137+D139+D141+D143+D145+D147+D149</f>
        <v>2112.7187</v>
      </c>
      <c r="E11" s="61">
        <f t="shared" si="0"/>
        <v>46048.4060947638</v>
      </c>
      <c r="F11" s="61">
        <f t="shared" si="0"/>
        <v>41839.52477705798</v>
      </c>
      <c r="G11" s="54">
        <f t="shared" si="0"/>
        <v>71083427.89717264</v>
      </c>
      <c r="H11" s="54">
        <f t="shared" si="0"/>
        <v>61404279.04455778</v>
      </c>
      <c r="I11" s="54">
        <f t="shared" si="0"/>
        <v>9679148.852614863</v>
      </c>
      <c r="J11" s="54">
        <f t="shared" si="0"/>
        <v>951816.4199999998</v>
      </c>
    </row>
    <row r="12" spans="2:10" ht="22.5" customHeight="1">
      <c r="B12" s="32" t="s">
        <v>0</v>
      </c>
      <c r="C12" s="33" t="s">
        <v>1</v>
      </c>
      <c r="D12" s="46">
        <v>33</v>
      </c>
      <c r="E12" s="46">
        <v>6437</v>
      </c>
      <c r="F12" s="41">
        <v>6387</v>
      </c>
      <c r="G12" s="41">
        <v>14887270.706247602</v>
      </c>
      <c r="H12" s="41">
        <v>12739917.690090157</v>
      </c>
      <c r="I12" s="41">
        <v>2147353.0161574455</v>
      </c>
      <c r="J12" s="41">
        <v>375666.62</v>
      </c>
    </row>
    <row r="13" spans="2:10" ht="22.5" customHeight="1">
      <c r="B13" s="34"/>
      <c r="C13" s="35" t="s">
        <v>168</v>
      </c>
      <c r="D13" s="47">
        <v>20</v>
      </c>
      <c r="E13" s="47">
        <v>95</v>
      </c>
      <c r="F13" s="36">
        <v>50</v>
      </c>
      <c r="G13" s="36">
        <v>72964.85</v>
      </c>
      <c r="H13" s="36">
        <v>48169.90000000001</v>
      </c>
      <c r="I13" s="36">
        <v>24794.95</v>
      </c>
      <c r="J13" s="36">
        <v>0</v>
      </c>
    </row>
    <row r="14" spans="2:10" ht="22.5" customHeight="1">
      <c r="B14" s="34"/>
      <c r="C14" s="35" t="s">
        <v>169</v>
      </c>
      <c r="D14" s="47">
        <v>13</v>
      </c>
      <c r="E14" s="47">
        <v>6342</v>
      </c>
      <c r="F14" s="36">
        <v>6337</v>
      </c>
      <c r="G14" s="36">
        <v>14814305.856247602</v>
      </c>
      <c r="H14" s="36">
        <v>12691747.790090157</v>
      </c>
      <c r="I14" s="36">
        <v>2122558.0661574453</v>
      </c>
      <c r="J14" s="36">
        <v>375666.62</v>
      </c>
    </row>
    <row r="15" spans="2:10" ht="22.5" customHeight="1">
      <c r="B15" s="25" t="s">
        <v>2</v>
      </c>
      <c r="C15" s="26" t="s">
        <v>3</v>
      </c>
      <c r="D15" s="55">
        <v>10</v>
      </c>
      <c r="E15" s="55">
        <v>1160</v>
      </c>
      <c r="F15" s="49">
        <v>1156</v>
      </c>
      <c r="G15" s="49">
        <v>1551591.5505554453</v>
      </c>
      <c r="H15" s="49">
        <v>1569077.26076343</v>
      </c>
      <c r="I15" s="49">
        <v>-17485.710207984877</v>
      </c>
      <c r="J15" s="49">
        <v>-7560.04</v>
      </c>
    </row>
    <row r="16" spans="2:10" ht="22.5" customHeight="1">
      <c r="B16" s="24"/>
      <c r="C16" s="22" t="s">
        <v>169</v>
      </c>
      <c r="D16" s="48">
        <v>10</v>
      </c>
      <c r="E16" s="48">
        <v>1160</v>
      </c>
      <c r="F16" s="23">
        <v>1156</v>
      </c>
      <c r="G16" s="23">
        <v>1551591.5505554453</v>
      </c>
      <c r="H16" s="23">
        <v>1569077.26076343</v>
      </c>
      <c r="I16" s="23">
        <v>-17485.710207984877</v>
      </c>
      <c r="J16" s="23">
        <v>-7560.04</v>
      </c>
    </row>
    <row r="17" spans="2:10" ht="22.5" customHeight="1">
      <c r="B17" s="32" t="s">
        <v>4</v>
      </c>
      <c r="C17" s="33" t="s">
        <v>5</v>
      </c>
      <c r="D17" s="57">
        <v>5</v>
      </c>
      <c r="E17" s="57">
        <v>1050</v>
      </c>
      <c r="F17" s="50">
        <v>1050</v>
      </c>
      <c r="G17" s="50">
        <v>2405751.0797862555</v>
      </c>
      <c r="H17" s="50">
        <v>1648410.5853608567</v>
      </c>
      <c r="I17" s="50">
        <v>757340.4944253989</v>
      </c>
      <c r="J17" s="50">
        <v>-1490.54</v>
      </c>
    </row>
    <row r="18" spans="2:10" ht="22.5" customHeight="1">
      <c r="B18" s="34"/>
      <c r="C18" s="35" t="s">
        <v>169</v>
      </c>
      <c r="D18" s="47">
        <v>5</v>
      </c>
      <c r="E18" s="47">
        <v>1050</v>
      </c>
      <c r="F18" s="36">
        <v>1050</v>
      </c>
      <c r="G18" s="36">
        <v>2405751.0797862555</v>
      </c>
      <c r="H18" s="36">
        <v>1648410.5853608567</v>
      </c>
      <c r="I18" s="36">
        <v>757340.4944253989</v>
      </c>
      <c r="J18" s="36">
        <v>-1490.54</v>
      </c>
    </row>
    <row r="19" spans="2:10" ht="22.5" customHeight="1">
      <c r="B19" s="25" t="s">
        <v>6</v>
      </c>
      <c r="C19" s="26" t="s">
        <v>7</v>
      </c>
      <c r="D19" s="55">
        <f>+D20+D21</f>
        <v>34</v>
      </c>
      <c r="E19" s="55">
        <f aca="true" t="shared" si="1" ref="E19:J19">+E20+E21</f>
        <v>1614</v>
      </c>
      <c r="F19" s="55">
        <f t="shared" si="1"/>
        <v>1594</v>
      </c>
      <c r="G19" s="55">
        <f t="shared" si="1"/>
        <v>2151742.385980839</v>
      </c>
      <c r="H19" s="55">
        <f t="shared" si="1"/>
        <v>2030257.2206780643</v>
      </c>
      <c r="I19" s="55">
        <f t="shared" si="1"/>
        <v>121485.16530277418</v>
      </c>
      <c r="J19" s="55">
        <f t="shared" si="1"/>
        <v>18035.25</v>
      </c>
    </row>
    <row r="20" spans="2:10" ht="22.5" customHeight="1">
      <c r="B20" s="24"/>
      <c r="C20" s="22" t="s">
        <v>168</v>
      </c>
      <c r="D20" s="48">
        <v>24</v>
      </c>
      <c r="E20" s="48">
        <v>222</v>
      </c>
      <c r="F20" s="23">
        <v>204</v>
      </c>
      <c r="G20" s="23">
        <v>118653.32522999999</v>
      </c>
      <c r="H20" s="23">
        <v>107034.24475580998</v>
      </c>
      <c r="I20" s="23">
        <v>11619.080474190006</v>
      </c>
      <c r="J20" s="23">
        <v>631.86</v>
      </c>
    </row>
    <row r="21" spans="2:10" ht="22.5" customHeight="1">
      <c r="B21" s="24"/>
      <c r="C21" s="22" t="s">
        <v>169</v>
      </c>
      <c r="D21" s="48">
        <v>10</v>
      </c>
      <c r="E21" s="48">
        <v>1392</v>
      </c>
      <c r="F21" s="23">
        <v>1390</v>
      </c>
      <c r="G21" s="23">
        <v>2033089.0607508388</v>
      </c>
      <c r="H21" s="23">
        <v>1923222.9759222544</v>
      </c>
      <c r="I21" s="23">
        <v>109866.08482858418</v>
      </c>
      <c r="J21" s="23">
        <v>17403.39</v>
      </c>
    </row>
    <row r="22" spans="2:10" ht="22.5" customHeight="1">
      <c r="B22" s="32" t="s">
        <v>8</v>
      </c>
      <c r="C22" s="33" t="s">
        <v>9</v>
      </c>
      <c r="D22" s="57">
        <v>31</v>
      </c>
      <c r="E22" s="57">
        <v>1639.75</v>
      </c>
      <c r="F22" s="57">
        <v>1610.25</v>
      </c>
      <c r="G22" s="57">
        <v>4013649.037358973</v>
      </c>
      <c r="H22" s="57">
        <v>3648305.009767352</v>
      </c>
      <c r="I22" s="57">
        <v>365344.0275916212</v>
      </c>
      <c r="J22" s="57">
        <v>59870.75</v>
      </c>
    </row>
    <row r="23" spans="2:10" ht="22.5" customHeight="1">
      <c r="B23" s="34"/>
      <c r="C23" s="35" t="s">
        <v>168</v>
      </c>
      <c r="D23" s="47">
        <v>21</v>
      </c>
      <c r="E23" s="47">
        <v>148.75</v>
      </c>
      <c r="F23" s="36">
        <v>120.25</v>
      </c>
      <c r="G23" s="36">
        <v>111183.5525</v>
      </c>
      <c r="H23" s="36">
        <v>76209.16249999999</v>
      </c>
      <c r="I23" s="36">
        <v>34974.390000000014</v>
      </c>
      <c r="J23" s="36">
        <v>0</v>
      </c>
    </row>
    <row r="24" spans="2:10" ht="22.5" customHeight="1">
      <c r="B24" s="34"/>
      <c r="C24" s="35" t="s">
        <v>169</v>
      </c>
      <c r="D24" s="47">
        <v>10</v>
      </c>
      <c r="E24" s="47">
        <v>1491</v>
      </c>
      <c r="F24" s="36">
        <v>1490</v>
      </c>
      <c r="G24" s="36">
        <v>3902465.484858973</v>
      </c>
      <c r="H24" s="36">
        <v>3572095.847267352</v>
      </c>
      <c r="I24" s="36">
        <v>330369.6375916212</v>
      </c>
      <c r="J24" s="36">
        <v>59870.75</v>
      </c>
    </row>
    <row r="25" spans="2:10" ht="22.5" customHeight="1">
      <c r="B25" s="25" t="s">
        <v>10</v>
      </c>
      <c r="C25" s="26" t="s">
        <v>11</v>
      </c>
      <c r="D25" s="55">
        <v>13</v>
      </c>
      <c r="E25" s="55">
        <v>720</v>
      </c>
      <c r="F25" s="49">
        <v>716</v>
      </c>
      <c r="G25" s="49">
        <v>1409575.975880087</v>
      </c>
      <c r="H25" s="49">
        <v>1745559.7653441571</v>
      </c>
      <c r="I25" s="49">
        <v>-335983.78946407064</v>
      </c>
      <c r="J25" s="49">
        <v>350446.97</v>
      </c>
    </row>
    <row r="26" spans="2:10" ht="22.5" customHeight="1">
      <c r="B26" s="24"/>
      <c r="C26" s="22" t="s">
        <v>168</v>
      </c>
      <c r="D26" s="48">
        <v>7</v>
      </c>
      <c r="E26" s="48">
        <v>54</v>
      </c>
      <c r="F26" s="23">
        <v>50</v>
      </c>
      <c r="G26" s="23">
        <v>27862.4162</v>
      </c>
      <c r="H26" s="23">
        <v>26545.4418</v>
      </c>
      <c r="I26" s="23">
        <v>1316.974399999998</v>
      </c>
      <c r="J26" s="23">
        <v>8155.47</v>
      </c>
    </row>
    <row r="27" spans="2:10" ht="22.5" customHeight="1">
      <c r="B27" s="24"/>
      <c r="C27" s="22" t="s">
        <v>169</v>
      </c>
      <c r="D27" s="48">
        <v>6</v>
      </c>
      <c r="E27" s="48">
        <v>666</v>
      </c>
      <c r="F27" s="23">
        <v>666</v>
      </c>
      <c r="G27" s="23">
        <v>1381713.5596800868</v>
      </c>
      <c r="H27" s="23">
        <v>1719014.3235441572</v>
      </c>
      <c r="I27" s="23">
        <v>-337300.76386407064</v>
      </c>
      <c r="J27" s="23">
        <v>342291.5</v>
      </c>
    </row>
    <row r="28" spans="2:10" ht="22.5" customHeight="1">
      <c r="B28" s="32" t="s">
        <v>12</v>
      </c>
      <c r="C28" s="33" t="s">
        <v>13</v>
      </c>
      <c r="D28" s="57">
        <v>371.51300000000015</v>
      </c>
      <c r="E28" s="57">
        <v>4172.118799999999</v>
      </c>
      <c r="F28" s="50">
        <v>3564.4579999999996</v>
      </c>
      <c r="G28" s="50">
        <v>1894314.9835939999</v>
      </c>
      <c r="H28" s="50">
        <v>1573763.9250638853</v>
      </c>
      <c r="I28" s="50">
        <v>320551.0585301145</v>
      </c>
      <c r="J28" s="50">
        <v>3077.22</v>
      </c>
    </row>
    <row r="29" spans="2:10" ht="22.5" customHeight="1">
      <c r="B29" s="34"/>
      <c r="C29" s="35" t="s">
        <v>168</v>
      </c>
      <c r="D29" s="47">
        <v>360.51300000000015</v>
      </c>
      <c r="E29" s="47">
        <v>2985.1187999999993</v>
      </c>
      <c r="F29" s="36">
        <v>2380.4579999999996</v>
      </c>
      <c r="G29" s="36">
        <v>882894.4627939998</v>
      </c>
      <c r="H29" s="36">
        <v>604208.9548557389</v>
      </c>
      <c r="I29" s="36">
        <v>278685.5079382609</v>
      </c>
      <c r="J29" s="36">
        <v>510.2</v>
      </c>
    </row>
    <row r="30" spans="2:10" ht="22.5" customHeight="1">
      <c r="B30" s="34"/>
      <c r="C30" s="35" t="s">
        <v>169</v>
      </c>
      <c r="D30" s="47">
        <v>11</v>
      </c>
      <c r="E30" s="47">
        <v>1187</v>
      </c>
      <c r="F30" s="36">
        <v>1184</v>
      </c>
      <c r="G30" s="36">
        <v>1011420.5208</v>
      </c>
      <c r="H30" s="36">
        <v>969554.9702081464</v>
      </c>
      <c r="I30" s="36">
        <v>41865.55059185359</v>
      </c>
      <c r="J30" s="36">
        <v>2567.02</v>
      </c>
    </row>
    <row r="31" spans="2:10" ht="22.5" customHeight="1">
      <c r="B31" s="25" t="s">
        <v>14</v>
      </c>
      <c r="C31" s="26" t="s">
        <v>15</v>
      </c>
      <c r="D31" s="55">
        <v>6</v>
      </c>
      <c r="E31" s="55">
        <v>3923</v>
      </c>
      <c r="F31" s="49">
        <v>3069</v>
      </c>
      <c r="G31" s="49">
        <v>7553823.119999999</v>
      </c>
      <c r="H31" s="49">
        <v>5933701.0200000005</v>
      </c>
      <c r="I31" s="49">
        <v>1620122.099999999</v>
      </c>
      <c r="J31" s="49">
        <v>144912.15</v>
      </c>
    </row>
    <row r="32" spans="2:10" ht="22.5" customHeight="1">
      <c r="B32" s="24"/>
      <c r="C32" s="22" t="s">
        <v>169</v>
      </c>
      <c r="D32" s="48">
        <v>6</v>
      </c>
      <c r="E32" s="48">
        <v>3923</v>
      </c>
      <c r="F32" s="23">
        <v>3069</v>
      </c>
      <c r="G32" s="23">
        <v>7553823.119999999</v>
      </c>
      <c r="H32" s="23">
        <v>5933701.0200000005</v>
      </c>
      <c r="I32" s="23">
        <v>1620122.099999999</v>
      </c>
      <c r="J32" s="23">
        <v>144912.15</v>
      </c>
    </row>
    <row r="33" spans="2:10" ht="22.5" customHeight="1">
      <c r="B33" s="32" t="s">
        <v>16</v>
      </c>
      <c r="C33" s="33" t="s">
        <v>17</v>
      </c>
      <c r="D33" s="57">
        <v>12</v>
      </c>
      <c r="E33" s="57">
        <v>79</v>
      </c>
      <c r="F33" s="50">
        <v>53</v>
      </c>
      <c r="G33" s="50">
        <v>14941.2</v>
      </c>
      <c r="H33" s="50">
        <v>10977.78</v>
      </c>
      <c r="I33" s="50">
        <v>3963.419999999999</v>
      </c>
      <c r="J33" s="50">
        <v>0</v>
      </c>
    </row>
    <row r="34" spans="2:10" ht="22.5" customHeight="1">
      <c r="B34" s="34"/>
      <c r="C34" s="35" t="s">
        <v>168</v>
      </c>
      <c r="D34" s="47">
        <v>12</v>
      </c>
      <c r="E34" s="47">
        <v>79</v>
      </c>
      <c r="F34" s="36">
        <v>53</v>
      </c>
      <c r="G34" s="36">
        <v>14941.2</v>
      </c>
      <c r="H34" s="36">
        <v>10977.78</v>
      </c>
      <c r="I34" s="36">
        <v>3963.419999999999</v>
      </c>
      <c r="J34" s="36">
        <v>0</v>
      </c>
    </row>
    <row r="35" spans="2:10" ht="22.5" customHeight="1">
      <c r="B35" s="25" t="s">
        <v>18</v>
      </c>
      <c r="C35" s="26" t="s">
        <v>19</v>
      </c>
      <c r="D35" s="55">
        <v>27.6</v>
      </c>
      <c r="E35" s="55">
        <v>912</v>
      </c>
      <c r="F35" s="49">
        <v>869</v>
      </c>
      <c r="G35" s="49">
        <v>1233229.7054958907</v>
      </c>
      <c r="H35" s="49">
        <v>1130988.4836982097</v>
      </c>
      <c r="I35" s="49">
        <v>102241.22179768093</v>
      </c>
      <c r="J35" s="49">
        <v>-1922.88</v>
      </c>
    </row>
    <row r="36" spans="2:10" ht="22.5" customHeight="1">
      <c r="B36" s="24"/>
      <c r="C36" s="22" t="s">
        <v>168</v>
      </c>
      <c r="D36" s="48">
        <v>23.6</v>
      </c>
      <c r="E36" s="48">
        <v>307</v>
      </c>
      <c r="F36" s="23">
        <v>265</v>
      </c>
      <c r="G36" s="23">
        <v>62487.224259554794</v>
      </c>
      <c r="H36" s="23">
        <v>58408.332650172</v>
      </c>
      <c r="I36" s="23">
        <v>4078.8916093827975</v>
      </c>
      <c r="J36" s="23">
        <v>-93.2</v>
      </c>
    </row>
    <row r="37" spans="2:10" ht="22.5" customHeight="1">
      <c r="B37" s="24"/>
      <c r="C37" s="22" t="s">
        <v>169</v>
      </c>
      <c r="D37" s="48">
        <v>4</v>
      </c>
      <c r="E37" s="48">
        <v>605</v>
      </c>
      <c r="F37" s="23">
        <v>604</v>
      </c>
      <c r="G37" s="23">
        <v>1170742.4812363358</v>
      </c>
      <c r="H37" s="23">
        <v>1072580.1510480377</v>
      </c>
      <c r="I37" s="23">
        <v>98162.33018829813</v>
      </c>
      <c r="J37" s="23">
        <v>-1829.68</v>
      </c>
    </row>
    <row r="38" spans="2:10" ht="22.5" customHeight="1">
      <c r="B38" s="32" t="s">
        <v>20</v>
      </c>
      <c r="C38" s="33" t="s">
        <v>21</v>
      </c>
      <c r="D38" s="57">
        <v>3</v>
      </c>
      <c r="E38" s="57">
        <v>1606</v>
      </c>
      <c r="F38" s="50">
        <v>1438</v>
      </c>
      <c r="G38" s="50">
        <v>3413783.08</v>
      </c>
      <c r="H38" s="50">
        <v>2870097.3600000003</v>
      </c>
      <c r="I38" s="50">
        <v>543685.72</v>
      </c>
      <c r="J38" s="50">
        <v>40249.13</v>
      </c>
    </row>
    <row r="39" spans="2:10" ht="22.5" customHeight="1">
      <c r="B39" s="34"/>
      <c r="C39" s="35" t="s">
        <v>169</v>
      </c>
      <c r="D39" s="47">
        <v>3</v>
      </c>
      <c r="E39" s="47">
        <v>1606</v>
      </c>
      <c r="F39" s="36">
        <v>1438</v>
      </c>
      <c r="G39" s="36">
        <v>3413783.08</v>
      </c>
      <c r="H39" s="36">
        <v>2870097.3600000003</v>
      </c>
      <c r="I39" s="36">
        <v>543685.72</v>
      </c>
      <c r="J39" s="36">
        <v>40249.13</v>
      </c>
    </row>
    <row r="40" spans="2:10" ht="22.5" customHeight="1">
      <c r="B40" s="25" t="s">
        <v>22</v>
      </c>
      <c r="C40" s="26" t="s">
        <v>23</v>
      </c>
      <c r="D40" s="55">
        <v>44.0002</v>
      </c>
      <c r="E40" s="55">
        <v>2118.6682</v>
      </c>
      <c r="F40" s="49">
        <v>2083.668</v>
      </c>
      <c r="G40" s="49">
        <v>4090801.2784418333</v>
      </c>
      <c r="H40" s="49">
        <v>3470968.313478496</v>
      </c>
      <c r="I40" s="49">
        <v>619832.9649633366</v>
      </c>
      <c r="J40" s="49">
        <v>743.19</v>
      </c>
    </row>
    <row r="41" spans="2:10" ht="22.5" customHeight="1">
      <c r="B41" s="24"/>
      <c r="C41" s="22" t="s">
        <v>168</v>
      </c>
      <c r="D41" s="48">
        <v>37.0002</v>
      </c>
      <c r="E41" s="48">
        <v>343.66819999999996</v>
      </c>
      <c r="F41" s="23">
        <v>309.668</v>
      </c>
      <c r="G41" s="23">
        <v>99745.62861799999</v>
      </c>
      <c r="H41" s="23">
        <v>78850.449096</v>
      </c>
      <c r="I41" s="23">
        <v>20895.179522</v>
      </c>
      <c r="J41" s="23">
        <v>0</v>
      </c>
    </row>
    <row r="42" spans="2:10" ht="22.5" customHeight="1">
      <c r="B42" s="24"/>
      <c r="C42" s="22" t="s">
        <v>169</v>
      </c>
      <c r="D42" s="48">
        <v>7</v>
      </c>
      <c r="E42" s="48">
        <v>1775</v>
      </c>
      <c r="F42" s="23">
        <v>1774</v>
      </c>
      <c r="G42" s="23">
        <v>3991055.6498238333</v>
      </c>
      <c r="H42" s="23">
        <v>3392117.864382496</v>
      </c>
      <c r="I42" s="23">
        <v>598937.7854413366</v>
      </c>
      <c r="J42" s="23">
        <v>743.19</v>
      </c>
    </row>
    <row r="43" spans="2:10" ht="22.5" customHeight="1">
      <c r="B43" s="32" t="s">
        <v>24</v>
      </c>
      <c r="C43" s="33" t="s">
        <v>25</v>
      </c>
      <c r="D43" s="57">
        <v>13</v>
      </c>
      <c r="E43" s="57">
        <v>793.5</v>
      </c>
      <c r="F43" s="50">
        <v>787.5</v>
      </c>
      <c r="G43" s="50">
        <v>201766.1873804093</v>
      </c>
      <c r="H43" s="50">
        <v>190099.84053382947</v>
      </c>
      <c r="I43" s="50">
        <v>11666.346846579821</v>
      </c>
      <c r="J43" s="50">
        <v>2782.4</v>
      </c>
    </row>
    <row r="44" spans="2:10" ht="22.5" customHeight="1">
      <c r="B44" s="34"/>
      <c r="C44" s="35" t="s">
        <v>168</v>
      </c>
      <c r="D44" s="47">
        <v>8</v>
      </c>
      <c r="E44" s="47">
        <v>97.5</v>
      </c>
      <c r="F44" s="36">
        <v>91.5</v>
      </c>
      <c r="G44" s="36">
        <v>13273.7378915</v>
      </c>
      <c r="H44" s="36">
        <v>11569.5842907045</v>
      </c>
      <c r="I44" s="36">
        <v>1704.1536007954987</v>
      </c>
      <c r="J44" s="36">
        <v>0</v>
      </c>
    </row>
    <row r="45" spans="2:10" ht="22.5" customHeight="1">
      <c r="B45" s="34"/>
      <c r="C45" s="35" t="s">
        <v>169</v>
      </c>
      <c r="D45" s="47">
        <v>5</v>
      </c>
      <c r="E45" s="47">
        <v>696</v>
      </c>
      <c r="F45" s="36">
        <v>696</v>
      </c>
      <c r="G45" s="36">
        <v>188492.4494889093</v>
      </c>
      <c r="H45" s="36">
        <v>178530.25624312495</v>
      </c>
      <c r="I45" s="36">
        <v>9962.193245784323</v>
      </c>
      <c r="J45" s="36">
        <v>2782.4</v>
      </c>
    </row>
    <row r="46" spans="2:10" ht="22.5" customHeight="1">
      <c r="B46" s="25" t="s">
        <v>26</v>
      </c>
      <c r="C46" s="26" t="s">
        <v>27</v>
      </c>
      <c r="D46" s="55">
        <v>13</v>
      </c>
      <c r="E46" s="55">
        <v>94</v>
      </c>
      <c r="F46" s="49">
        <v>82.5</v>
      </c>
      <c r="G46" s="49">
        <v>44980.906147695</v>
      </c>
      <c r="H46" s="49">
        <v>43794.345704449996</v>
      </c>
      <c r="I46" s="49">
        <v>1186.5604432450086</v>
      </c>
      <c r="J46" s="49">
        <v>0</v>
      </c>
    </row>
    <row r="47" spans="2:10" ht="22.5" customHeight="1">
      <c r="B47" s="24"/>
      <c r="C47" s="22" t="s">
        <v>168</v>
      </c>
      <c r="D47" s="48">
        <v>13</v>
      </c>
      <c r="E47" s="48">
        <v>94</v>
      </c>
      <c r="F47" s="23">
        <v>82.5</v>
      </c>
      <c r="G47" s="23">
        <v>44980.906147695</v>
      </c>
      <c r="H47" s="23">
        <v>43794.345704449996</v>
      </c>
      <c r="I47" s="23">
        <v>1186.5604432450086</v>
      </c>
      <c r="J47" s="23">
        <v>0</v>
      </c>
    </row>
    <row r="48" spans="2:10" ht="22.5" customHeight="1">
      <c r="B48" s="32" t="s">
        <v>28</v>
      </c>
      <c r="C48" s="33" t="s">
        <v>29</v>
      </c>
      <c r="D48" s="57">
        <v>18.990000000000002</v>
      </c>
      <c r="E48" s="57">
        <v>146.81</v>
      </c>
      <c r="F48" s="50">
        <v>77.77000000000001</v>
      </c>
      <c r="G48" s="50">
        <v>19846.157672</v>
      </c>
      <c r="H48" s="50">
        <v>16654.199120220997</v>
      </c>
      <c r="I48" s="50">
        <v>3191.9585517790038</v>
      </c>
      <c r="J48" s="50">
        <v>0</v>
      </c>
    </row>
    <row r="49" spans="2:10" ht="22.5" customHeight="1">
      <c r="B49" s="34"/>
      <c r="C49" s="35" t="s">
        <v>168</v>
      </c>
      <c r="D49" s="47">
        <v>18.990000000000002</v>
      </c>
      <c r="E49" s="47">
        <v>146.81</v>
      </c>
      <c r="F49" s="36">
        <v>77.77000000000001</v>
      </c>
      <c r="G49" s="36">
        <v>19846.157672</v>
      </c>
      <c r="H49" s="36">
        <v>16654.199120220997</v>
      </c>
      <c r="I49" s="36">
        <v>3191.9585517790038</v>
      </c>
      <c r="J49" s="36">
        <v>0</v>
      </c>
    </row>
    <row r="50" spans="2:10" ht="22.5" customHeight="1">
      <c r="B50" s="25" t="s">
        <v>30</v>
      </c>
      <c r="C50" s="26" t="s">
        <v>31</v>
      </c>
      <c r="D50" s="55">
        <v>121</v>
      </c>
      <c r="E50" s="55">
        <v>1036.875</v>
      </c>
      <c r="F50" s="49">
        <v>644.375</v>
      </c>
      <c r="G50" s="49">
        <v>147006.98985792988</v>
      </c>
      <c r="H50" s="49">
        <v>120717.92227470504</v>
      </c>
      <c r="I50" s="49">
        <v>26289.067583224838</v>
      </c>
      <c r="J50" s="49">
        <v>1736.5</v>
      </c>
    </row>
    <row r="51" spans="2:10" ht="22.5" customHeight="1">
      <c r="B51" s="24"/>
      <c r="C51" s="22" t="s">
        <v>168</v>
      </c>
      <c r="D51" s="48">
        <v>118</v>
      </c>
      <c r="E51" s="48">
        <v>916.875</v>
      </c>
      <c r="F51" s="23">
        <v>524.375</v>
      </c>
      <c r="G51" s="23">
        <v>126907.15875</v>
      </c>
      <c r="H51" s="23">
        <v>103507.68600422001</v>
      </c>
      <c r="I51" s="23">
        <v>23399.472745779996</v>
      </c>
      <c r="J51" s="23">
        <v>1736.5</v>
      </c>
    </row>
    <row r="52" spans="2:10" ht="22.5" customHeight="1">
      <c r="B52" s="24"/>
      <c r="C52" s="22" t="s">
        <v>169</v>
      </c>
      <c r="D52" s="48">
        <v>3</v>
      </c>
      <c r="E52" s="48">
        <v>120</v>
      </c>
      <c r="F52" s="23">
        <v>120</v>
      </c>
      <c r="G52" s="23">
        <v>20099.83110792987</v>
      </c>
      <c r="H52" s="23">
        <v>17210.236270485027</v>
      </c>
      <c r="I52" s="23">
        <v>2889.594837444841</v>
      </c>
      <c r="J52" s="23">
        <v>0</v>
      </c>
    </row>
    <row r="53" spans="2:10" ht="22.5" customHeight="1">
      <c r="B53" s="32" t="s">
        <v>32</v>
      </c>
      <c r="C53" s="33" t="s">
        <v>33</v>
      </c>
      <c r="D53" s="57">
        <v>12.99</v>
      </c>
      <c r="E53" s="57">
        <v>250.66</v>
      </c>
      <c r="F53" s="50">
        <v>234.35</v>
      </c>
      <c r="G53" s="50">
        <v>59069.75703084897</v>
      </c>
      <c r="H53" s="50">
        <v>52108.62990069846</v>
      </c>
      <c r="I53" s="50">
        <v>6961.127130150505</v>
      </c>
      <c r="J53" s="50">
        <v>0</v>
      </c>
    </row>
    <row r="54" spans="2:10" ht="22.5" customHeight="1">
      <c r="B54" s="34"/>
      <c r="C54" s="35" t="s">
        <v>168</v>
      </c>
      <c r="D54" s="47">
        <v>10.99</v>
      </c>
      <c r="E54" s="47">
        <v>79.66</v>
      </c>
      <c r="F54" s="36">
        <v>63.35</v>
      </c>
      <c r="G54" s="36">
        <v>17096.090900000003</v>
      </c>
      <c r="H54" s="36">
        <v>14399.360500000003</v>
      </c>
      <c r="I54" s="36">
        <v>2696.7303999999995</v>
      </c>
      <c r="J54" s="36">
        <v>0</v>
      </c>
    </row>
    <row r="55" spans="2:10" ht="22.5" customHeight="1">
      <c r="B55" s="34"/>
      <c r="C55" s="35" t="s">
        <v>169</v>
      </c>
      <c r="D55" s="47">
        <v>2</v>
      </c>
      <c r="E55" s="47">
        <v>171</v>
      </c>
      <c r="F55" s="36">
        <v>171</v>
      </c>
      <c r="G55" s="36">
        <v>41973.666130848964</v>
      </c>
      <c r="H55" s="36">
        <v>37709.26940069846</v>
      </c>
      <c r="I55" s="36">
        <v>4264.396730150505</v>
      </c>
      <c r="J55" s="36">
        <v>0</v>
      </c>
    </row>
    <row r="56" spans="2:10" ht="22.5" customHeight="1">
      <c r="B56" s="25" t="s">
        <v>34</v>
      </c>
      <c r="C56" s="26" t="s">
        <v>35</v>
      </c>
      <c r="D56" s="55">
        <v>30</v>
      </c>
      <c r="E56" s="55">
        <v>207</v>
      </c>
      <c r="F56" s="49">
        <v>133</v>
      </c>
      <c r="G56" s="49">
        <v>61480.130000000005</v>
      </c>
      <c r="H56" s="49">
        <v>50083.29</v>
      </c>
      <c r="I56" s="49">
        <v>11396.839999999998</v>
      </c>
      <c r="J56" s="49">
        <v>1514.24</v>
      </c>
    </row>
    <row r="57" spans="2:10" ht="22.5" customHeight="1">
      <c r="B57" s="24"/>
      <c r="C57" s="22" t="s">
        <v>168</v>
      </c>
      <c r="D57" s="48">
        <v>30</v>
      </c>
      <c r="E57" s="48">
        <v>207</v>
      </c>
      <c r="F57" s="23">
        <v>133</v>
      </c>
      <c r="G57" s="23">
        <v>61480.130000000005</v>
      </c>
      <c r="H57" s="23">
        <v>50083.29</v>
      </c>
      <c r="I57" s="23">
        <v>11396.839999999998</v>
      </c>
      <c r="J57" s="23">
        <v>1514.24</v>
      </c>
    </row>
    <row r="58" spans="2:10" ht="22.5" customHeight="1">
      <c r="B58" s="32" t="s">
        <v>36</v>
      </c>
      <c r="C58" s="33" t="s">
        <v>37</v>
      </c>
      <c r="D58" s="57">
        <v>103.98000000000003</v>
      </c>
      <c r="E58" s="57">
        <v>1376.96</v>
      </c>
      <c r="F58" s="50">
        <v>1122.3</v>
      </c>
      <c r="G58" s="50">
        <v>293721.0778959708</v>
      </c>
      <c r="H58" s="50">
        <v>241380.09759518757</v>
      </c>
      <c r="I58" s="50">
        <v>52340.98030078321</v>
      </c>
      <c r="J58" s="50">
        <v>-200.63</v>
      </c>
    </row>
    <row r="59" spans="2:10" ht="22.5" customHeight="1">
      <c r="B59" s="34"/>
      <c r="C59" s="35" t="s">
        <v>168</v>
      </c>
      <c r="D59" s="47">
        <v>99.98000000000003</v>
      </c>
      <c r="E59" s="47">
        <v>888.9599999999999</v>
      </c>
      <c r="F59" s="36">
        <v>634.3</v>
      </c>
      <c r="G59" s="36">
        <v>167728.29421899928</v>
      </c>
      <c r="H59" s="36">
        <v>131718.28399999999</v>
      </c>
      <c r="I59" s="36">
        <v>36010.010218999305</v>
      </c>
      <c r="J59" s="36">
        <v>-200.63</v>
      </c>
    </row>
    <row r="60" spans="2:10" ht="22.5" customHeight="1">
      <c r="B60" s="34"/>
      <c r="C60" s="35" t="s">
        <v>169</v>
      </c>
      <c r="D60" s="47">
        <v>4</v>
      </c>
      <c r="E60" s="47">
        <v>488</v>
      </c>
      <c r="F60" s="36">
        <v>488</v>
      </c>
      <c r="G60" s="36">
        <v>125992.78367697149</v>
      </c>
      <c r="H60" s="36">
        <v>109661.81359518759</v>
      </c>
      <c r="I60" s="36">
        <v>16330.970081783908</v>
      </c>
      <c r="J60" s="36">
        <v>0</v>
      </c>
    </row>
    <row r="61" spans="2:10" ht="22.5" customHeight="1">
      <c r="B61" s="25" t="s">
        <v>38</v>
      </c>
      <c r="C61" s="26" t="s">
        <v>39</v>
      </c>
      <c r="D61" s="55">
        <v>41.98</v>
      </c>
      <c r="E61" s="55">
        <v>517.38</v>
      </c>
      <c r="F61" s="49">
        <v>468.28000000000003</v>
      </c>
      <c r="G61" s="49">
        <v>63447.83783734338</v>
      </c>
      <c r="H61" s="49">
        <v>57097.552978891064</v>
      </c>
      <c r="I61" s="49">
        <v>6350.28485845231</v>
      </c>
      <c r="J61" s="49">
        <v>-88.82</v>
      </c>
    </row>
    <row r="62" spans="2:10" ht="22.5" customHeight="1">
      <c r="B62" s="24"/>
      <c r="C62" s="22" t="s">
        <v>168</v>
      </c>
      <c r="D62" s="48">
        <v>39.98</v>
      </c>
      <c r="E62" s="48">
        <v>428.38</v>
      </c>
      <c r="F62" s="23">
        <v>379.28000000000003</v>
      </c>
      <c r="G62" s="23">
        <v>52616.514</v>
      </c>
      <c r="H62" s="23">
        <v>46503.10214025347</v>
      </c>
      <c r="I62" s="23">
        <v>6113.411859746531</v>
      </c>
      <c r="J62" s="23">
        <v>0</v>
      </c>
    </row>
    <row r="63" spans="2:10" ht="22.5" customHeight="1">
      <c r="B63" s="24"/>
      <c r="C63" s="22" t="s">
        <v>169</v>
      </c>
      <c r="D63" s="48">
        <v>2</v>
      </c>
      <c r="E63" s="48">
        <v>89</v>
      </c>
      <c r="F63" s="23">
        <v>89</v>
      </c>
      <c r="G63" s="23">
        <v>10831.32383734338</v>
      </c>
      <c r="H63" s="23">
        <v>10594.4508386376</v>
      </c>
      <c r="I63" s="23">
        <v>236.87299870577863</v>
      </c>
      <c r="J63" s="23">
        <v>-88.82</v>
      </c>
    </row>
    <row r="64" spans="2:10" ht="22.5" customHeight="1">
      <c r="B64" s="32" t="s">
        <v>40</v>
      </c>
      <c r="C64" s="33" t="s">
        <v>41</v>
      </c>
      <c r="D64" s="57">
        <v>45.400000000000006</v>
      </c>
      <c r="E64" s="57">
        <v>262.40000000000003</v>
      </c>
      <c r="F64" s="50">
        <v>201.60000000000002</v>
      </c>
      <c r="G64" s="50">
        <v>39303.286</v>
      </c>
      <c r="H64" s="50">
        <v>35414.366</v>
      </c>
      <c r="I64" s="50">
        <v>3888.9199999999973</v>
      </c>
      <c r="J64" s="50">
        <v>0</v>
      </c>
    </row>
    <row r="65" spans="2:10" ht="22.5" customHeight="1">
      <c r="B65" s="34"/>
      <c r="C65" s="35" t="s">
        <v>168</v>
      </c>
      <c r="D65" s="47">
        <v>45.400000000000006</v>
      </c>
      <c r="E65" s="47">
        <v>262.40000000000003</v>
      </c>
      <c r="F65" s="36">
        <v>201.60000000000002</v>
      </c>
      <c r="G65" s="36">
        <v>39303.286</v>
      </c>
      <c r="H65" s="36">
        <v>35414.366</v>
      </c>
      <c r="I65" s="36">
        <v>3888.9199999999973</v>
      </c>
      <c r="J65" s="36">
        <v>0</v>
      </c>
    </row>
    <row r="66" spans="2:10" ht="22.5" customHeight="1">
      <c r="B66" s="25" t="s">
        <v>42</v>
      </c>
      <c r="C66" s="26" t="s">
        <v>43</v>
      </c>
      <c r="D66" s="55">
        <v>9</v>
      </c>
      <c r="E66" s="55">
        <v>274.5</v>
      </c>
      <c r="F66" s="49">
        <v>266.204</v>
      </c>
      <c r="G66" s="49">
        <v>51841.14500799999</v>
      </c>
      <c r="H66" s="49">
        <v>49288.438104</v>
      </c>
      <c r="I66" s="49">
        <v>2552.706903999997</v>
      </c>
      <c r="J66" s="49">
        <v>0</v>
      </c>
    </row>
    <row r="67" spans="2:10" ht="22.5" customHeight="1">
      <c r="B67" s="24"/>
      <c r="C67" s="22" t="s">
        <v>168</v>
      </c>
      <c r="D67" s="48">
        <v>9</v>
      </c>
      <c r="E67" s="48">
        <v>274.5</v>
      </c>
      <c r="F67" s="23">
        <v>266.204</v>
      </c>
      <c r="G67" s="23">
        <v>51841.14500799999</v>
      </c>
      <c r="H67" s="23">
        <v>49288.438104</v>
      </c>
      <c r="I67" s="23">
        <v>2552.706903999997</v>
      </c>
      <c r="J67" s="23">
        <v>0</v>
      </c>
    </row>
    <row r="68" spans="2:10" ht="22.5" customHeight="1">
      <c r="B68" s="32" t="s">
        <v>44</v>
      </c>
      <c r="C68" s="33" t="s">
        <v>45</v>
      </c>
      <c r="D68" s="57">
        <v>30.4</v>
      </c>
      <c r="E68" s="57">
        <v>538</v>
      </c>
      <c r="F68" s="50">
        <v>516</v>
      </c>
      <c r="G68" s="50">
        <v>75992.0850339</v>
      </c>
      <c r="H68" s="50">
        <v>64394.589733700006</v>
      </c>
      <c r="I68" s="50">
        <v>11597.495300199993</v>
      </c>
      <c r="J68" s="50">
        <v>-635.52</v>
      </c>
    </row>
    <row r="69" spans="2:10" ht="22.5" customHeight="1">
      <c r="B69" s="34"/>
      <c r="C69" s="35" t="s">
        <v>168</v>
      </c>
      <c r="D69" s="47">
        <v>28.4</v>
      </c>
      <c r="E69" s="47">
        <v>383</v>
      </c>
      <c r="F69" s="36">
        <v>361</v>
      </c>
      <c r="G69" s="36">
        <v>49418.998</v>
      </c>
      <c r="H69" s="36">
        <v>37031.638000000006</v>
      </c>
      <c r="I69" s="36">
        <v>12387.359999999993</v>
      </c>
      <c r="J69" s="36">
        <v>0</v>
      </c>
    </row>
    <row r="70" spans="2:10" ht="22.5" customHeight="1">
      <c r="B70" s="34"/>
      <c r="C70" s="35" t="s">
        <v>169</v>
      </c>
      <c r="D70" s="47">
        <v>2</v>
      </c>
      <c r="E70" s="47">
        <v>155</v>
      </c>
      <c r="F70" s="36">
        <v>155</v>
      </c>
      <c r="G70" s="36">
        <v>26573.0870339</v>
      </c>
      <c r="H70" s="36">
        <v>27362.9517337</v>
      </c>
      <c r="I70" s="36">
        <v>-789.8646998000004</v>
      </c>
      <c r="J70" s="36">
        <v>-635.52</v>
      </c>
    </row>
    <row r="71" spans="2:10" ht="22.5" customHeight="1">
      <c r="B71" s="25" t="s">
        <v>46</v>
      </c>
      <c r="C71" s="26" t="s">
        <v>47</v>
      </c>
      <c r="D71" s="55">
        <v>3.9999</v>
      </c>
      <c r="E71" s="55">
        <v>23.999399999999998</v>
      </c>
      <c r="F71" s="49">
        <v>21.3328</v>
      </c>
      <c r="G71" s="49">
        <v>7912.882172999999</v>
      </c>
      <c r="H71" s="49">
        <v>7627.022653</v>
      </c>
      <c r="I71" s="49">
        <v>285.85952000000043</v>
      </c>
      <c r="J71" s="49">
        <v>0</v>
      </c>
    </row>
    <row r="72" spans="2:10" ht="22.5" customHeight="1">
      <c r="B72" s="24"/>
      <c r="C72" s="22" t="s">
        <v>168</v>
      </c>
      <c r="D72" s="48">
        <v>3.9999</v>
      </c>
      <c r="E72" s="48">
        <v>23.999399999999998</v>
      </c>
      <c r="F72" s="23">
        <v>21.3328</v>
      </c>
      <c r="G72" s="23">
        <v>7912.882172999999</v>
      </c>
      <c r="H72" s="23">
        <v>7627.022653</v>
      </c>
      <c r="I72" s="23">
        <v>285.85952000000043</v>
      </c>
      <c r="J72" s="23">
        <v>0</v>
      </c>
    </row>
    <row r="73" spans="2:10" ht="22.5" customHeight="1">
      <c r="B73" s="32" t="s">
        <v>48</v>
      </c>
      <c r="C73" s="33" t="s">
        <v>49</v>
      </c>
      <c r="D73" s="57">
        <v>9</v>
      </c>
      <c r="E73" s="57">
        <v>650.215</v>
      </c>
      <c r="F73" s="50">
        <v>648.215</v>
      </c>
      <c r="G73" s="50">
        <v>380140.551623</v>
      </c>
      <c r="H73" s="50">
        <v>338384.71838394</v>
      </c>
      <c r="I73" s="50">
        <v>41755.83323905995</v>
      </c>
      <c r="J73" s="50">
        <v>0</v>
      </c>
    </row>
    <row r="74" spans="2:10" ht="22.5" customHeight="1">
      <c r="B74" s="34"/>
      <c r="C74" s="35" t="s">
        <v>168</v>
      </c>
      <c r="D74" s="47">
        <v>7</v>
      </c>
      <c r="E74" s="47">
        <v>90.215</v>
      </c>
      <c r="F74" s="36">
        <v>88.215</v>
      </c>
      <c r="G74" s="36">
        <v>14583.411623</v>
      </c>
      <c r="H74" s="36">
        <v>14167.7610965</v>
      </c>
      <c r="I74" s="36">
        <v>415.6505264999985</v>
      </c>
      <c r="J74" s="36">
        <v>0</v>
      </c>
    </row>
    <row r="75" spans="2:10" ht="22.5" customHeight="1">
      <c r="B75" s="34"/>
      <c r="C75" s="35" t="s">
        <v>169</v>
      </c>
      <c r="D75" s="47">
        <v>2</v>
      </c>
      <c r="E75" s="47">
        <v>560</v>
      </c>
      <c r="F75" s="36">
        <v>560</v>
      </c>
      <c r="G75" s="36">
        <v>365557.14</v>
      </c>
      <c r="H75" s="36">
        <v>324216.95728744</v>
      </c>
      <c r="I75" s="36">
        <v>41340.18271255995</v>
      </c>
      <c r="J75" s="36">
        <v>0</v>
      </c>
    </row>
    <row r="76" spans="2:10" ht="22.5" customHeight="1">
      <c r="B76" s="25" t="s">
        <v>50</v>
      </c>
      <c r="C76" s="26" t="s">
        <v>51</v>
      </c>
      <c r="D76" s="55">
        <v>26</v>
      </c>
      <c r="E76" s="55">
        <v>191</v>
      </c>
      <c r="F76" s="49">
        <v>124</v>
      </c>
      <c r="G76" s="49">
        <v>32315.738603638005</v>
      </c>
      <c r="H76" s="49">
        <v>27913.385444760224</v>
      </c>
      <c r="I76" s="49">
        <v>4402.353158877779</v>
      </c>
      <c r="J76" s="49">
        <v>661.36</v>
      </c>
    </row>
    <row r="77" spans="2:10" ht="22.5" customHeight="1">
      <c r="B77" s="24"/>
      <c r="C77" s="22" t="s">
        <v>168</v>
      </c>
      <c r="D77" s="48">
        <v>26</v>
      </c>
      <c r="E77" s="48">
        <v>191</v>
      </c>
      <c r="F77" s="23">
        <v>124</v>
      </c>
      <c r="G77" s="23">
        <v>32315.738603638005</v>
      </c>
      <c r="H77" s="23">
        <v>27913.385444760224</v>
      </c>
      <c r="I77" s="23">
        <v>4402.353158877779</v>
      </c>
      <c r="J77" s="23">
        <v>661.36</v>
      </c>
    </row>
    <row r="78" spans="2:10" ht="22.5" customHeight="1">
      <c r="B78" s="32" t="s">
        <v>52</v>
      </c>
      <c r="C78" s="33" t="s">
        <v>53</v>
      </c>
      <c r="D78" s="57">
        <v>167.98949999999996</v>
      </c>
      <c r="E78" s="57">
        <v>1954.3705</v>
      </c>
      <c r="F78" s="50">
        <v>1741.299</v>
      </c>
      <c r="G78" s="50">
        <v>413245.9023874395</v>
      </c>
      <c r="H78" s="50">
        <v>397905.9168942168</v>
      </c>
      <c r="I78" s="50">
        <v>15339.9854932228</v>
      </c>
      <c r="J78" s="50">
        <v>0</v>
      </c>
    </row>
    <row r="79" spans="2:10" ht="22.5" customHeight="1">
      <c r="B79" s="34"/>
      <c r="C79" s="35" t="s">
        <v>168</v>
      </c>
      <c r="D79" s="47">
        <v>161.98949999999996</v>
      </c>
      <c r="E79" s="47">
        <v>1677.3705</v>
      </c>
      <c r="F79" s="36">
        <v>1469.299</v>
      </c>
      <c r="G79" s="36">
        <v>325804.398835</v>
      </c>
      <c r="H79" s="36">
        <v>315135.98171</v>
      </c>
      <c r="I79" s="36">
        <v>10668.417125000004</v>
      </c>
      <c r="J79" s="36">
        <v>0</v>
      </c>
    </row>
    <row r="80" spans="2:10" ht="22.5" customHeight="1">
      <c r="B80" s="34"/>
      <c r="C80" s="35" t="s">
        <v>169</v>
      </c>
      <c r="D80" s="47">
        <v>6</v>
      </c>
      <c r="E80" s="47">
        <v>277</v>
      </c>
      <c r="F80" s="36">
        <v>272</v>
      </c>
      <c r="G80" s="36">
        <v>87441.50355243954</v>
      </c>
      <c r="H80" s="36">
        <v>82769.93518421674</v>
      </c>
      <c r="I80" s="36">
        <v>4671.568368222798</v>
      </c>
      <c r="J80" s="36">
        <v>0</v>
      </c>
    </row>
    <row r="81" spans="2:10" ht="22.5" customHeight="1">
      <c r="B81" s="25" t="s">
        <v>161</v>
      </c>
      <c r="C81" s="26" t="s">
        <v>162</v>
      </c>
      <c r="D81" s="55">
        <v>5</v>
      </c>
      <c r="E81" s="55">
        <v>22</v>
      </c>
      <c r="F81" s="49">
        <v>3</v>
      </c>
      <c r="G81" s="49">
        <v>1502.8528826</v>
      </c>
      <c r="H81" s="49">
        <v>672.6905291999999</v>
      </c>
      <c r="I81" s="49">
        <v>830.1623534</v>
      </c>
      <c r="J81" s="49">
        <v>0</v>
      </c>
    </row>
    <row r="82" spans="2:10" ht="22.5" customHeight="1">
      <c r="B82" s="24"/>
      <c r="C82" s="22" t="s">
        <v>168</v>
      </c>
      <c r="D82" s="48">
        <v>5</v>
      </c>
      <c r="E82" s="48">
        <v>22</v>
      </c>
      <c r="F82" s="23">
        <v>3</v>
      </c>
      <c r="G82" s="23">
        <v>1502.8528826</v>
      </c>
      <c r="H82" s="23">
        <v>672.6905291999999</v>
      </c>
      <c r="I82" s="23">
        <v>830.1623534</v>
      </c>
      <c r="J82" s="23">
        <v>0</v>
      </c>
    </row>
    <row r="83" spans="2:10" ht="22.5" customHeight="1">
      <c r="B83" s="32" t="s">
        <v>54</v>
      </c>
      <c r="C83" s="33" t="s">
        <v>55</v>
      </c>
      <c r="D83" s="57">
        <v>16</v>
      </c>
      <c r="E83" s="57">
        <v>1495.2692947638</v>
      </c>
      <c r="F83" s="50">
        <v>1491.881177058</v>
      </c>
      <c r="G83" s="50">
        <v>1645100.343210174</v>
      </c>
      <c r="H83" s="50">
        <v>1525269.6904214201</v>
      </c>
      <c r="I83" s="50">
        <v>119830.65278875391</v>
      </c>
      <c r="J83" s="50">
        <v>31618.31</v>
      </c>
    </row>
    <row r="84" spans="2:10" ht="22.5" customHeight="1">
      <c r="B84" s="34"/>
      <c r="C84" s="35" t="s">
        <v>168</v>
      </c>
      <c r="D84" s="47">
        <v>7</v>
      </c>
      <c r="E84" s="47">
        <v>112.26929476379999</v>
      </c>
      <c r="F84" s="36">
        <v>108.88117705799999</v>
      </c>
      <c r="G84" s="36">
        <v>36098.493489774</v>
      </c>
      <c r="H84" s="36">
        <v>29423.33045782</v>
      </c>
      <c r="I84" s="36">
        <v>6675.163031953997</v>
      </c>
      <c r="J84" s="36">
        <v>-98.34</v>
      </c>
    </row>
    <row r="85" spans="2:10" ht="22.5" customHeight="1">
      <c r="B85" s="34"/>
      <c r="C85" s="35" t="s">
        <v>169</v>
      </c>
      <c r="D85" s="47">
        <v>9</v>
      </c>
      <c r="E85" s="47">
        <v>1383</v>
      </c>
      <c r="F85" s="36">
        <v>1383</v>
      </c>
      <c r="G85" s="36">
        <v>1609001.8497204</v>
      </c>
      <c r="H85" s="36">
        <v>1495846.3599636</v>
      </c>
      <c r="I85" s="36">
        <v>113155.48975679991</v>
      </c>
      <c r="J85" s="36">
        <v>31716.65</v>
      </c>
    </row>
    <row r="86" spans="2:10" ht="38.25" customHeight="1">
      <c r="B86" s="25" t="s">
        <v>56</v>
      </c>
      <c r="C86" s="26" t="s">
        <v>170</v>
      </c>
      <c r="D86" s="55">
        <v>39.3332</v>
      </c>
      <c r="E86" s="55">
        <v>1070.9992</v>
      </c>
      <c r="F86" s="49">
        <v>1042.9993</v>
      </c>
      <c r="G86" s="49">
        <v>15556106.300904568</v>
      </c>
      <c r="H86" s="49">
        <v>14658090.764710253</v>
      </c>
      <c r="I86" s="49">
        <v>898015.5361943162</v>
      </c>
      <c r="J86" s="49">
        <v>-128985.54</v>
      </c>
    </row>
    <row r="87" spans="2:10" ht="22.5" customHeight="1">
      <c r="B87" s="24"/>
      <c r="C87" s="22" t="s">
        <v>168</v>
      </c>
      <c r="D87" s="48">
        <v>34.3332</v>
      </c>
      <c r="E87" s="48">
        <v>234.99919999999997</v>
      </c>
      <c r="F87" s="23">
        <v>209.9993</v>
      </c>
      <c r="G87" s="23">
        <v>72063.15720556222</v>
      </c>
      <c r="H87" s="23">
        <v>55844.69058306437</v>
      </c>
      <c r="I87" s="23">
        <v>16218.466622497846</v>
      </c>
      <c r="J87" s="23">
        <v>-132.25</v>
      </c>
    </row>
    <row r="88" spans="2:10" ht="22.5" customHeight="1">
      <c r="B88" s="24"/>
      <c r="C88" s="22" t="s">
        <v>169</v>
      </c>
      <c r="D88" s="48">
        <v>5</v>
      </c>
      <c r="E88" s="48">
        <v>836</v>
      </c>
      <c r="F88" s="23">
        <v>833</v>
      </c>
      <c r="G88" s="23">
        <v>15484043.143699005</v>
      </c>
      <c r="H88" s="23">
        <v>14602246.074127188</v>
      </c>
      <c r="I88" s="23">
        <v>881797.0695718183</v>
      </c>
      <c r="J88" s="23">
        <v>-128853.29</v>
      </c>
    </row>
    <row r="89" spans="2:10" ht="22.5" customHeight="1">
      <c r="B89" s="32" t="s">
        <v>57</v>
      </c>
      <c r="C89" s="33" t="s">
        <v>58</v>
      </c>
      <c r="D89" s="57">
        <v>17</v>
      </c>
      <c r="E89" s="57">
        <v>144</v>
      </c>
      <c r="F89" s="57">
        <v>78</v>
      </c>
      <c r="G89" s="57">
        <v>6922.33184</v>
      </c>
      <c r="H89" s="57">
        <v>5697.53248</v>
      </c>
      <c r="I89" s="57">
        <v>1224.7993600000002</v>
      </c>
      <c r="J89" s="57">
        <v>0</v>
      </c>
    </row>
    <row r="90" spans="2:10" ht="22.5" customHeight="1">
      <c r="B90" s="34"/>
      <c r="C90" s="35" t="s">
        <v>168</v>
      </c>
      <c r="D90" s="47">
        <v>17</v>
      </c>
      <c r="E90" s="47">
        <v>144</v>
      </c>
      <c r="F90" s="36">
        <v>78</v>
      </c>
      <c r="G90" s="36">
        <v>6922.33184</v>
      </c>
      <c r="H90" s="36">
        <v>5697.53248</v>
      </c>
      <c r="I90" s="36">
        <v>1224.7993600000002</v>
      </c>
      <c r="J90" s="36">
        <v>0</v>
      </c>
    </row>
    <row r="91" spans="2:10" ht="22.5" customHeight="1">
      <c r="B91" s="25" t="s">
        <v>163</v>
      </c>
      <c r="C91" s="26" t="s">
        <v>164</v>
      </c>
      <c r="D91" s="55">
        <f aca="true" t="shared" si="2" ref="D91:I91">+SUM(D92)</f>
        <v>4.5</v>
      </c>
      <c r="E91" s="55">
        <f t="shared" si="2"/>
        <v>66.34</v>
      </c>
      <c r="F91" s="49">
        <f t="shared" si="2"/>
        <v>58.28</v>
      </c>
      <c r="G91" s="49">
        <f t="shared" si="2"/>
        <v>39430.277308000004</v>
      </c>
      <c r="H91" s="49">
        <f t="shared" si="2"/>
        <v>32974.145578</v>
      </c>
      <c r="I91" s="49">
        <f t="shared" si="2"/>
        <v>6456.131729999996</v>
      </c>
      <c r="J91" s="49">
        <v>0</v>
      </c>
    </row>
    <row r="92" spans="2:10" ht="22.5" customHeight="1">
      <c r="B92" s="24"/>
      <c r="C92" s="22" t="s">
        <v>168</v>
      </c>
      <c r="D92" s="48">
        <v>4.5</v>
      </c>
      <c r="E92" s="48">
        <v>66.34</v>
      </c>
      <c r="F92" s="23">
        <v>58.28</v>
      </c>
      <c r="G92" s="23">
        <v>39430.277308000004</v>
      </c>
      <c r="H92" s="23">
        <v>32974.145578</v>
      </c>
      <c r="I92" s="23">
        <v>6456.131729999996</v>
      </c>
      <c r="J92" s="23">
        <v>0</v>
      </c>
    </row>
    <row r="93" spans="2:10" ht="22.5" customHeight="1">
      <c r="B93" s="32" t="s">
        <v>59</v>
      </c>
      <c r="C93" s="33" t="s">
        <v>60</v>
      </c>
      <c r="D93" s="57">
        <f aca="true" t="shared" si="3" ref="D93:I93">+SUM(D94:D95)</f>
        <v>18</v>
      </c>
      <c r="E93" s="57">
        <f t="shared" si="3"/>
        <v>1303</v>
      </c>
      <c r="F93" s="50">
        <f t="shared" si="3"/>
        <v>1294.5</v>
      </c>
      <c r="G93" s="50">
        <f t="shared" si="3"/>
        <v>906475.9796669501</v>
      </c>
      <c r="H93" s="50">
        <f t="shared" si="3"/>
        <v>764011.1412679598</v>
      </c>
      <c r="I93" s="50">
        <f t="shared" si="3"/>
        <v>142464.83839899016</v>
      </c>
      <c r="J93" s="50">
        <v>6946.34</v>
      </c>
    </row>
    <row r="94" spans="2:10" ht="22.5" customHeight="1">
      <c r="B94" s="34"/>
      <c r="C94" s="35" t="s">
        <v>168</v>
      </c>
      <c r="D94" s="47">
        <v>11</v>
      </c>
      <c r="E94" s="47">
        <v>86</v>
      </c>
      <c r="F94" s="36">
        <v>77.5</v>
      </c>
      <c r="G94" s="36">
        <v>26989.788034949997</v>
      </c>
      <c r="H94" s="36">
        <v>20275.550493514995</v>
      </c>
      <c r="I94" s="36">
        <v>6714.237541434998</v>
      </c>
      <c r="J94" s="36">
        <v>2804.22</v>
      </c>
    </row>
    <row r="95" spans="2:10" ht="22.5" customHeight="1">
      <c r="B95" s="34"/>
      <c r="C95" s="35" t="s">
        <v>169</v>
      </c>
      <c r="D95" s="47">
        <v>7</v>
      </c>
      <c r="E95" s="47">
        <v>1217</v>
      </c>
      <c r="F95" s="36">
        <v>1217</v>
      </c>
      <c r="G95" s="36">
        <v>879486.191632</v>
      </c>
      <c r="H95" s="36">
        <v>743735.5907744449</v>
      </c>
      <c r="I95" s="36">
        <v>135750.60085755517</v>
      </c>
      <c r="J95" s="36">
        <v>4142.12</v>
      </c>
    </row>
    <row r="96" spans="2:10" ht="22.5" customHeight="1">
      <c r="B96" s="25" t="s">
        <v>61</v>
      </c>
      <c r="C96" s="26" t="s">
        <v>62</v>
      </c>
      <c r="D96" s="55">
        <f aca="true" t="shared" si="4" ref="D96:I96">+SUM(D97:D98)</f>
        <v>43</v>
      </c>
      <c r="E96" s="55">
        <f t="shared" si="4"/>
        <v>397</v>
      </c>
      <c r="F96" s="49">
        <f t="shared" si="4"/>
        <v>340.4</v>
      </c>
      <c r="G96" s="49">
        <f t="shared" si="4"/>
        <v>111786.43673754195</v>
      </c>
      <c r="H96" s="49">
        <f t="shared" si="4"/>
        <v>99527.76900359002</v>
      </c>
      <c r="I96" s="49">
        <f t="shared" si="4"/>
        <v>12258.667733951934</v>
      </c>
      <c r="J96" s="49">
        <v>0</v>
      </c>
    </row>
    <row r="97" spans="2:10" ht="22.5" customHeight="1">
      <c r="B97" s="24"/>
      <c r="C97" s="22" t="s">
        <v>168</v>
      </c>
      <c r="D97" s="48">
        <v>39</v>
      </c>
      <c r="E97" s="48">
        <v>254</v>
      </c>
      <c r="F97" s="23">
        <v>198.4</v>
      </c>
      <c r="G97" s="23">
        <v>65859.92</v>
      </c>
      <c r="H97" s="23">
        <v>54976.102</v>
      </c>
      <c r="I97" s="23">
        <v>10883.818000000001</v>
      </c>
      <c r="J97" s="23">
        <v>0</v>
      </c>
    </row>
    <row r="98" spans="2:10" ht="22.5" customHeight="1">
      <c r="B98" s="24"/>
      <c r="C98" s="22" t="s">
        <v>169</v>
      </c>
      <c r="D98" s="48">
        <v>4</v>
      </c>
      <c r="E98" s="48">
        <v>143</v>
      </c>
      <c r="F98" s="23">
        <v>142</v>
      </c>
      <c r="G98" s="23">
        <v>45926.51673754195</v>
      </c>
      <c r="H98" s="23">
        <v>44551.66700359002</v>
      </c>
      <c r="I98" s="23">
        <v>1374.8497339519317</v>
      </c>
      <c r="J98" s="23">
        <v>0</v>
      </c>
    </row>
    <row r="99" spans="2:10" ht="22.5" customHeight="1">
      <c r="B99" s="32" t="s">
        <v>63</v>
      </c>
      <c r="C99" s="33" t="s">
        <v>64</v>
      </c>
      <c r="D99" s="57">
        <f aca="true" t="shared" si="5" ref="D99:I99">+SUM(D100)</f>
        <v>22.0001</v>
      </c>
      <c r="E99" s="57">
        <f t="shared" si="5"/>
        <v>541.0008</v>
      </c>
      <c r="F99" s="50">
        <f t="shared" si="5"/>
        <v>494.33389999999997</v>
      </c>
      <c r="G99" s="50">
        <f t="shared" si="5"/>
        <v>288702.06058</v>
      </c>
      <c r="H99" s="50">
        <f t="shared" si="5"/>
        <v>208633.40222</v>
      </c>
      <c r="I99" s="50">
        <f t="shared" si="5"/>
        <v>80068.65836000003</v>
      </c>
      <c r="J99" s="50">
        <v>0</v>
      </c>
    </row>
    <row r="100" spans="2:10" ht="22.5" customHeight="1">
      <c r="B100" s="34"/>
      <c r="C100" s="35" t="s">
        <v>168</v>
      </c>
      <c r="D100" s="47">
        <v>22.0001</v>
      </c>
      <c r="E100" s="47">
        <v>541.0008</v>
      </c>
      <c r="F100" s="36">
        <v>494.33389999999997</v>
      </c>
      <c r="G100" s="36">
        <v>288702.06058</v>
      </c>
      <c r="H100" s="36">
        <v>208633.40222</v>
      </c>
      <c r="I100" s="36">
        <v>80068.65836000003</v>
      </c>
      <c r="J100" s="36">
        <v>0</v>
      </c>
    </row>
    <row r="101" spans="2:10" ht="22.5" customHeight="1">
      <c r="B101" s="25" t="s">
        <v>65</v>
      </c>
      <c r="C101" s="26" t="s">
        <v>66</v>
      </c>
      <c r="D101" s="55">
        <f aca="true" t="shared" si="6" ref="D101:I101">+SUM(D102)</f>
        <v>37.040000000000006</v>
      </c>
      <c r="E101" s="55">
        <f t="shared" si="6"/>
        <v>287.92</v>
      </c>
      <c r="F101" s="49">
        <f t="shared" si="6"/>
        <v>238.2</v>
      </c>
      <c r="G101" s="49">
        <f t="shared" si="6"/>
        <v>25169.644399999997</v>
      </c>
      <c r="H101" s="49">
        <f t="shared" si="6"/>
        <v>18557.022</v>
      </c>
      <c r="I101" s="49">
        <f t="shared" si="6"/>
        <v>6612.6224</v>
      </c>
      <c r="J101" s="49">
        <v>675.19</v>
      </c>
    </row>
    <row r="102" spans="2:10" ht="22.5" customHeight="1">
      <c r="B102" s="24"/>
      <c r="C102" s="22" t="s">
        <v>168</v>
      </c>
      <c r="D102" s="48">
        <v>37.040000000000006</v>
      </c>
      <c r="E102" s="48">
        <v>287.92</v>
      </c>
      <c r="F102" s="23">
        <v>238.2</v>
      </c>
      <c r="G102" s="23">
        <v>25169.644399999997</v>
      </c>
      <c r="H102" s="23">
        <v>18557.022</v>
      </c>
      <c r="I102" s="23">
        <v>6612.6224</v>
      </c>
      <c r="J102" s="23">
        <v>675.19</v>
      </c>
    </row>
    <row r="103" spans="2:10" ht="22.5" customHeight="1">
      <c r="B103" s="32" t="s">
        <v>67</v>
      </c>
      <c r="C103" s="33" t="s">
        <v>68</v>
      </c>
      <c r="D103" s="57">
        <f aca="true" t="shared" si="7" ref="D103:I103">+SUM(D104:D105)</f>
        <v>10</v>
      </c>
      <c r="E103" s="57">
        <f t="shared" si="7"/>
        <v>576.5</v>
      </c>
      <c r="F103" s="50">
        <f t="shared" si="7"/>
        <v>568.5</v>
      </c>
      <c r="G103" s="50">
        <f t="shared" si="7"/>
        <v>3046468.2825</v>
      </c>
      <c r="H103" s="50">
        <f t="shared" si="7"/>
        <v>1901793.817471886</v>
      </c>
      <c r="I103" s="50">
        <f t="shared" si="7"/>
        <v>1144674.465028114</v>
      </c>
      <c r="J103" s="50">
        <v>-1399.47</v>
      </c>
    </row>
    <row r="104" spans="2:10" ht="22.5" customHeight="1">
      <c r="B104" s="34"/>
      <c r="C104" s="35" t="s">
        <v>168</v>
      </c>
      <c r="D104" s="47">
        <v>8</v>
      </c>
      <c r="E104" s="47">
        <v>84.5</v>
      </c>
      <c r="F104" s="36">
        <v>76.5</v>
      </c>
      <c r="G104" s="36">
        <v>9776.0125</v>
      </c>
      <c r="H104" s="36">
        <v>4653.414999999999</v>
      </c>
      <c r="I104" s="36">
        <v>5122.597500000001</v>
      </c>
      <c r="J104" s="36">
        <v>0</v>
      </c>
    </row>
    <row r="105" spans="2:10" ht="22.5" customHeight="1">
      <c r="B105" s="34"/>
      <c r="C105" s="35" t="s">
        <v>169</v>
      </c>
      <c r="D105" s="47">
        <v>2</v>
      </c>
      <c r="E105" s="47">
        <v>492</v>
      </c>
      <c r="F105" s="36">
        <v>492</v>
      </c>
      <c r="G105" s="36">
        <v>3036692.27</v>
      </c>
      <c r="H105" s="36">
        <v>1897140.402471886</v>
      </c>
      <c r="I105" s="36">
        <v>1139551.867528114</v>
      </c>
      <c r="J105" s="36">
        <v>-1399.47</v>
      </c>
    </row>
    <row r="106" spans="2:10" ht="22.5" customHeight="1">
      <c r="B106" s="25" t="s">
        <v>69</v>
      </c>
      <c r="C106" s="26" t="s">
        <v>70</v>
      </c>
      <c r="D106" s="55">
        <f aca="true" t="shared" si="8" ref="D106:I106">+SUM(D107:D108)</f>
        <v>131.92239999999998</v>
      </c>
      <c r="E106" s="55">
        <f t="shared" si="8"/>
        <v>1335.8232</v>
      </c>
      <c r="F106" s="49">
        <f t="shared" si="8"/>
        <v>1193.6786000000002</v>
      </c>
      <c r="G106" s="49">
        <f t="shared" si="8"/>
        <v>561352.548631282</v>
      </c>
      <c r="H106" s="49">
        <f t="shared" si="8"/>
        <v>458887.42862414883</v>
      </c>
      <c r="I106" s="49">
        <f t="shared" si="8"/>
        <v>102465.12000713329</v>
      </c>
      <c r="J106" s="49">
        <v>7584.47</v>
      </c>
    </row>
    <row r="107" spans="2:10" ht="22.5" customHeight="1">
      <c r="B107" s="24"/>
      <c r="C107" s="22" t="s">
        <v>168</v>
      </c>
      <c r="D107" s="48">
        <v>125.9224</v>
      </c>
      <c r="E107" s="48">
        <v>735.8232</v>
      </c>
      <c r="F107" s="23">
        <v>593.6786000000001</v>
      </c>
      <c r="G107" s="23">
        <v>243860.50940923323</v>
      </c>
      <c r="H107" s="23">
        <v>189317.41288921898</v>
      </c>
      <c r="I107" s="23">
        <v>54543.0965200143</v>
      </c>
      <c r="J107" s="23">
        <v>0</v>
      </c>
    </row>
    <row r="108" spans="2:10" ht="22.5" customHeight="1">
      <c r="B108" s="24"/>
      <c r="C108" s="22" t="s">
        <v>169</v>
      </c>
      <c r="D108" s="48">
        <v>6</v>
      </c>
      <c r="E108" s="48">
        <v>600</v>
      </c>
      <c r="F108" s="23">
        <v>600</v>
      </c>
      <c r="G108" s="23">
        <v>317492.0392220488</v>
      </c>
      <c r="H108" s="23">
        <v>269570.0157349298</v>
      </c>
      <c r="I108" s="23">
        <v>47922.02348711899</v>
      </c>
      <c r="J108" s="23">
        <v>7584.47</v>
      </c>
    </row>
    <row r="109" spans="2:10" ht="22.5" customHeight="1">
      <c r="B109" s="32" t="s">
        <v>71</v>
      </c>
      <c r="C109" s="33" t="s">
        <v>72</v>
      </c>
      <c r="D109" s="57">
        <f aca="true" t="shared" si="9" ref="D109:I109">+SUM(D110)</f>
        <v>10</v>
      </c>
      <c r="E109" s="57">
        <f t="shared" si="9"/>
        <v>115</v>
      </c>
      <c r="F109" s="50">
        <f t="shared" si="9"/>
        <v>70</v>
      </c>
      <c r="G109" s="50">
        <f t="shared" si="9"/>
        <v>19225.5726</v>
      </c>
      <c r="H109" s="50">
        <f t="shared" si="9"/>
        <v>8594.590199999999</v>
      </c>
      <c r="I109" s="50">
        <f t="shared" si="9"/>
        <v>10630.9824</v>
      </c>
      <c r="J109" s="50">
        <v>0</v>
      </c>
    </row>
    <row r="110" spans="2:10" ht="22.5" customHeight="1">
      <c r="B110" s="34"/>
      <c r="C110" s="35" t="s">
        <v>168</v>
      </c>
      <c r="D110" s="47">
        <v>10</v>
      </c>
      <c r="E110" s="47">
        <v>115</v>
      </c>
      <c r="F110" s="36">
        <v>70</v>
      </c>
      <c r="G110" s="36">
        <v>19225.5726</v>
      </c>
      <c r="H110" s="36">
        <v>8594.590199999999</v>
      </c>
      <c r="I110" s="36">
        <v>10630.9824</v>
      </c>
      <c r="J110" s="36">
        <v>0</v>
      </c>
    </row>
    <row r="111" spans="2:10" ht="22.5" customHeight="1">
      <c r="B111" s="25" t="s">
        <v>73</v>
      </c>
      <c r="C111" s="26" t="s">
        <v>74</v>
      </c>
      <c r="D111" s="55">
        <f aca="true" t="shared" si="10" ref="D111:I111">+SUM(D112:D113)</f>
        <v>58.00000000000001</v>
      </c>
      <c r="E111" s="55">
        <f t="shared" si="10"/>
        <v>1185</v>
      </c>
      <c r="F111" s="49">
        <f t="shared" si="10"/>
        <v>1111.9</v>
      </c>
      <c r="G111" s="49">
        <f t="shared" si="10"/>
        <v>1583673.3940288</v>
      </c>
      <c r="H111" s="49">
        <f t="shared" si="10"/>
        <v>1063552.2095283717</v>
      </c>
      <c r="I111" s="49">
        <f t="shared" si="10"/>
        <v>520121.18450042803</v>
      </c>
      <c r="J111" s="49">
        <v>46431.35</v>
      </c>
    </row>
    <row r="112" spans="2:10" ht="22.5" customHeight="1">
      <c r="B112" s="24"/>
      <c r="C112" s="22" t="s">
        <v>168</v>
      </c>
      <c r="D112" s="48">
        <v>50.00000000000001</v>
      </c>
      <c r="E112" s="48">
        <v>274</v>
      </c>
      <c r="F112" s="23">
        <v>214.89999999999998</v>
      </c>
      <c r="G112" s="23">
        <v>30125.915</v>
      </c>
      <c r="H112" s="23">
        <v>23553.771999999997</v>
      </c>
      <c r="I112" s="23">
        <v>6572.142999999997</v>
      </c>
      <c r="J112" s="23">
        <v>0</v>
      </c>
    </row>
    <row r="113" spans="2:10" ht="22.5" customHeight="1">
      <c r="B113" s="24"/>
      <c r="C113" s="22" t="s">
        <v>169</v>
      </c>
      <c r="D113" s="48">
        <v>8</v>
      </c>
      <c r="E113" s="48">
        <v>911</v>
      </c>
      <c r="F113" s="23">
        <v>897</v>
      </c>
      <c r="G113" s="23">
        <v>1553547.4790288</v>
      </c>
      <c r="H113" s="23">
        <v>1039998.4375283718</v>
      </c>
      <c r="I113" s="23">
        <v>513549.04150042805</v>
      </c>
      <c r="J113" s="23">
        <v>46431.35</v>
      </c>
    </row>
    <row r="114" spans="2:10" ht="22.5" customHeight="1">
      <c r="B114" s="32" t="s">
        <v>165</v>
      </c>
      <c r="C114" s="33" t="s">
        <v>166</v>
      </c>
      <c r="D114" s="57">
        <f aca="true" t="shared" si="11" ref="D114:I114">+SUM(D115)</f>
        <v>3</v>
      </c>
      <c r="E114" s="57">
        <f t="shared" si="11"/>
        <v>31.22</v>
      </c>
      <c r="F114" s="50">
        <f t="shared" si="11"/>
        <v>30.22</v>
      </c>
      <c r="G114" s="50">
        <f t="shared" si="11"/>
        <v>8314.399000000001</v>
      </c>
      <c r="H114" s="50">
        <f t="shared" si="11"/>
        <v>6032.1854</v>
      </c>
      <c r="I114" s="50">
        <f t="shared" si="11"/>
        <v>2282.2136</v>
      </c>
      <c r="J114" s="50">
        <v>0</v>
      </c>
    </row>
    <row r="115" spans="2:10" ht="22.5" customHeight="1">
      <c r="B115" s="34"/>
      <c r="C115" s="35" t="s">
        <v>168</v>
      </c>
      <c r="D115" s="47">
        <v>3</v>
      </c>
      <c r="E115" s="47">
        <v>31.22</v>
      </c>
      <c r="F115" s="36">
        <v>30.22</v>
      </c>
      <c r="G115" s="36">
        <v>8314.399000000001</v>
      </c>
      <c r="H115" s="36">
        <v>6032.1854</v>
      </c>
      <c r="I115" s="36">
        <v>2282.2136</v>
      </c>
      <c r="J115" s="36">
        <v>0</v>
      </c>
    </row>
    <row r="116" spans="2:10" ht="22.5" customHeight="1">
      <c r="B116" s="25" t="s">
        <v>75</v>
      </c>
      <c r="C116" s="26" t="s">
        <v>167</v>
      </c>
      <c r="D116" s="55">
        <f aca="true" t="shared" si="12" ref="D116:I116">+SUM(D117)</f>
        <v>8</v>
      </c>
      <c r="E116" s="55">
        <f t="shared" si="12"/>
        <v>59.4</v>
      </c>
      <c r="F116" s="49">
        <f t="shared" si="12"/>
        <v>47.2</v>
      </c>
      <c r="G116" s="49">
        <f t="shared" si="12"/>
        <v>11152.448</v>
      </c>
      <c r="H116" s="49">
        <f t="shared" si="12"/>
        <v>7689.656000000001</v>
      </c>
      <c r="I116" s="49">
        <f t="shared" si="12"/>
        <v>3462.7919999999986</v>
      </c>
      <c r="J116" s="49">
        <v>0</v>
      </c>
    </row>
    <row r="117" spans="2:10" ht="22.5" customHeight="1">
      <c r="B117" s="24"/>
      <c r="C117" s="22" t="s">
        <v>168</v>
      </c>
      <c r="D117" s="48">
        <v>8</v>
      </c>
      <c r="E117" s="48">
        <v>59.4</v>
      </c>
      <c r="F117" s="23">
        <v>47.2</v>
      </c>
      <c r="G117" s="23">
        <v>11152.448</v>
      </c>
      <c r="H117" s="23">
        <v>7689.656000000001</v>
      </c>
      <c r="I117" s="23">
        <v>3462.7919999999986</v>
      </c>
      <c r="J117" s="23">
        <v>0</v>
      </c>
    </row>
    <row r="118" spans="2:10" ht="22.5" customHeight="1">
      <c r="B118" s="32" t="s">
        <v>76</v>
      </c>
      <c r="C118" s="33" t="s">
        <v>77</v>
      </c>
      <c r="D118" s="57">
        <f aca="true" t="shared" si="13" ref="D118:I118">+SUM(D119)</f>
        <v>5</v>
      </c>
      <c r="E118" s="57">
        <f t="shared" si="13"/>
        <v>10</v>
      </c>
      <c r="F118" s="50">
        <f t="shared" si="13"/>
        <v>5</v>
      </c>
      <c r="G118" s="50">
        <f t="shared" si="13"/>
        <v>1336.9749999249998</v>
      </c>
      <c r="H118" s="50">
        <f t="shared" si="13"/>
        <v>990.2744537625001</v>
      </c>
      <c r="I118" s="50">
        <f t="shared" si="13"/>
        <v>346.7005461624998</v>
      </c>
      <c r="J118" s="50">
        <v>0</v>
      </c>
    </row>
    <row r="119" spans="2:10" ht="22.5" customHeight="1">
      <c r="B119" s="34"/>
      <c r="C119" s="35" t="s">
        <v>168</v>
      </c>
      <c r="D119" s="47">
        <v>5</v>
      </c>
      <c r="E119" s="47">
        <v>10</v>
      </c>
      <c r="F119" s="36">
        <v>5</v>
      </c>
      <c r="G119" s="36">
        <v>1336.9749999249998</v>
      </c>
      <c r="H119" s="36">
        <v>990.2744537625001</v>
      </c>
      <c r="I119" s="36">
        <v>346.7005461624998</v>
      </c>
      <c r="J119" s="36">
        <v>0</v>
      </c>
    </row>
    <row r="120" spans="2:10" ht="22.5" customHeight="1">
      <c r="B120" s="25" t="s">
        <v>78</v>
      </c>
      <c r="C120" s="26" t="s">
        <v>79</v>
      </c>
      <c r="D120" s="55">
        <f aca="true" t="shared" si="14" ref="D120:I120">+SUM(D121)</f>
        <v>38.010000000000005</v>
      </c>
      <c r="E120" s="55">
        <f t="shared" si="14"/>
        <v>338.8</v>
      </c>
      <c r="F120" s="49">
        <f t="shared" si="14"/>
        <v>309.13</v>
      </c>
      <c r="G120" s="49">
        <f t="shared" si="14"/>
        <v>66636.1456763</v>
      </c>
      <c r="H120" s="49">
        <f t="shared" si="14"/>
        <v>46015.71072305752</v>
      </c>
      <c r="I120" s="49">
        <f t="shared" si="14"/>
        <v>20620.43495324248</v>
      </c>
      <c r="J120" s="49">
        <v>0</v>
      </c>
    </row>
    <row r="121" spans="2:10" ht="22.5" customHeight="1">
      <c r="B121" s="24"/>
      <c r="C121" s="22" t="s">
        <v>168</v>
      </c>
      <c r="D121" s="48">
        <v>38.010000000000005</v>
      </c>
      <c r="E121" s="48">
        <v>338.8</v>
      </c>
      <c r="F121" s="23">
        <v>309.13</v>
      </c>
      <c r="G121" s="23">
        <v>66636.1456763</v>
      </c>
      <c r="H121" s="23">
        <v>46015.71072305752</v>
      </c>
      <c r="I121" s="23">
        <v>20620.43495324248</v>
      </c>
      <c r="J121" s="23">
        <v>0</v>
      </c>
    </row>
    <row r="122" spans="2:10" ht="22.5" customHeight="1">
      <c r="B122" s="32" t="s">
        <v>80</v>
      </c>
      <c r="C122" s="33" t="s">
        <v>81</v>
      </c>
      <c r="D122" s="57">
        <f aca="true" t="shared" si="15" ref="D122:I122">+SUM(D123)</f>
        <v>3</v>
      </c>
      <c r="E122" s="57">
        <f t="shared" si="15"/>
        <v>25</v>
      </c>
      <c r="F122" s="50">
        <f t="shared" si="15"/>
        <v>20</v>
      </c>
      <c r="G122" s="50">
        <f t="shared" si="15"/>
        <v>3279.46</v>
      </c>
      <c r="H122" s="50">
        <f t="shared" si="15"/>
        <v>2257.1399999999994</v>
      </c>
      <c r="I122" s="50">
        <f t="shared" si="15"/>
        <v>1022.3200000000004</v>
      </c>
      <c r="J122" s="50">
        <v>0</v>
      </c>
    </row>
    <row r="123" spans="2:10" ht="22.5" customHeight="1">
      <c r="B123" s="34"/>
      <c r="C123" s="35" t="s">
        <v>168</v>
      </c>
      <c r="D123" s="47">
        <v>3</v>
      </c>
      <c r="E123" s="47">
        <v>25</v>
      </c>
      <c r="F123" s="36">
        <v>20</v>
      </c>
      <c r="G123" s="36">
        <v>3279.46</v>
      </c>
      <c r="H123" s="36">
        <v>2257.1399999999994</v>
      </c>
      <c r="I123" s="36">
        <v>1022.3200000000004</v>
      </c>
      <c r="J123" s="36">
        <v>0</v>
      </c>
    </row>
    <row r="124" spans="2:10" ht="22.5" customHeight="1">
      <c r="B124" s="25" t="s">
        <v>82</v>
      </c>
      <c r="C124" s="26" t="s">
        <v>83</v>
      </c>
      <c r="D124" s="55">
        <f aca="true" t="shared" si="16" ref="D124:I124">+SUM(D125)</f>
        <v>4</v>
      </c>
      <c r="E124" s="55">
        <f t="shared" si="16"/>
        <v>47.02</v>
      </c>
      <c r="F124" s="49">
        <f t="shared" si="16"/>
        <v>42.43</v>
      </c>
      <c r="G124" s="49">
        <f t="shared" si="16"/>
        <v>10799.283898650001</v>
      </c>
      <c r="H124" s="49">
        <f t="shared" si="16"/>
        <v>8599.7417665235</v>
      </c>
      <c r="I124" s="49">
        <f t="shared" si="16"/>
        <v>2199.5421321265007</v>
      </c>
      <c r="J124" s="49">
        <v>0</v>
      </c>
    </row>
    <row r="125" spans="2:10" ht="22.5" customHeight="1">
      <c r="B125" s="24"/>
      <c r="C125" s="22" t="s">
        <v>168</v>
      </c>
      <c r="D125" s="48">
        <v>4</v>
      </c>
      <c r="E125" s="48">
        <v>47.02</v>
      </c>
      <c r="F125" s="23">
        <v>42.43</v>
      </c>
      <c r="G125" s="23">
        <v>10799.283898650001</v>
      </c>
      <c r="H125" s="23">
        <v>8599.7417665235</v>
      </c>
      <c r="I125" s="23">
        <v>2199.5421321265007</v>
      </c>
      <c r="J125" s="23">
        <v>0</v>
      </c>
    </row>
    <row r="126" spans="2:10" ht="22.5" customHeight="1">
      <c r="B126" s="32" t="s">
        <v>84</v>
      </c>
      <c r="C126" s="33" t="s">
        <v>85</v>
      </c>
      <c r="D126" s="57">
        <f aca="true" t="shared" si="17" ref="D126:I126">+SUM(D127)</f>
        <v>5</v>
      </c>
      <c r="E126" s="57">
        <f t="shared" si="17"/>
        <v>27.5</v>
      </c>
      <c r="F126" s="50">
        <f t="shared" si="17"/>
        <v>17.5</v>
      </c>
      <c r="G126" s="50">
        <f t="shared" si="17"/>
        <v>3442</v>
      </c>
      <c r="H126" s="50">
        <f t="shared" si="17"/>
        <v>2945.125</v>
      </c>
      <c r="I126" s="50">
        <f t="shared" si="17"/>
        <v>496.875</v>
      </c>
      <c r="J126" s="50">
        <v>0</v>
      </c>
    </row>
    <row r="127" spans="2:10" ht="22.5" customHeight="1">
      <c r="B127" s="34"/>
      <c r="C127" s="35" t="s">
        <v>168</v>
      </c>
      <c r="D127" s="47">
        <v>5</v>
      </c>
      <c r="E127" s="47">
        <v>27.5</v>
      </c>
      <c r="F127" s="36">
        <v>17.5</v>
      </c>
      <c r="G127" s="36">
        <v>3442</v>
      </c>
      <c r="H127" s="36">
        <v>2945.125</v>
      </c>
      <c r="I127" s="36">
        <v>496.875</v>
      </c>
      <c r="J127" s="36">
        <v>0</v>
      </c>
    </row>
    <row r="128" spans="2:10" ht="22.5" customHeight="1">
      <c r="B128" s="25" t="s">
        <v>86</v>
      </c>
      <c r="C128" s="26" t="s">
        <v>87</v>
      </c>
      <c r="D128" s="55">
        <f aca="true" t="shared" si="18" ref="D128:I128">+SUM(D129)</f>
        <v>5</v>
      </c>
      <c r="E128" s="55">
        <f t="shared" si="18"/>
        <v>11</v>
      </c>
      <c r="F128" s="49">
        <f t="shared" si="18"/>
        <v>7</v>
      </c>
      <c r="G128" s="49">
        <f t="shared" si="18"/>
        <v>1319.240824</v>
      </c>
      <c r="H128" s="49">
        <f t="shared" si="18"/>
        <v>473.8479653499999</v>
      </c>
      <c r="I128" s="49">
        <f t="shared" si="18"/>
        <v>845.3928586500001</v>
      </c>
      <c r="J128" s="49">
        <v>0</v>
      </c>
    </row>
    <row r="129" spans="2:10" ht="22.5" customHeight="1">
      <c r="B129" s="24"/>
      <c r="C129" s="22" t="s">
        <v>168</v>
      </c>
      <c r="D129" s="48">
        <v>5</v>
      </c>
      <c r="E129" s="48">
        <v>11</v>
      </c>
      <c r="F129" s="23">
        <v>7</v>
      </c>
      <c r="G129" s="23">
        <v>1319.240824</v>
      </c>
      <c r="H129" s="23">
        <v>473.8479653499999</v>
      </c>
      <c r="I129" s="23">
        <v>845.3928586500001</v>
      </c>
      <c r="J129" s="23">
        <v>0</v>
      </c>
    </row>
    <row r="130" spans="2:10" ht="22.5" customHeight="1">
      <c r="B130" s="32" t="s">
        <v>88</v>
      </c>
      <c r="C130" s="33" t="s">
        <v>89</v>
      </c>
      <c r="D130" s="57">
        <f aca="true" t="shared" si="19" ref="D130:I130">+SUM(D131)</f>
        <v>4</v>
      </c>
      <c r="E130" s="57">
        <f t="shared" si="19"/>
        <v>107.57</v>
      </c>
      <c r="F130" s="50">
        <f t="shared" si="19"/>
        <v>106.57</v>
      </c>
      <c r="G130" s="50">
        <f t="shared" si="19"/>
        <v>37331.6336</v>
      </c>
      <c r="H130" s="50">
        <f t="shared" si="19"/>
        <v>35540.9548</v>
      </c>
      <c r="I130" s="50">
        <f t="shared" si="19"/>
        <v>1790.6787999999997</v>
      </c>
      <c r="J130" s="50">
        <v>0</v>
      </c>
    </row>
    <row r="131" spans="2:10" ht="22.5" customHeight="1">
      <c r="B131" s="34"/>
      <c r="C131" s="35" t="s">
        <v>168</v>
      </c>
      <c r="D131" s="47">
        <v>4</v>
      </c>
      <c r="E131" s="47">
        <v>107.57</v>
      </c>
      <c r="F131" s="36">
        <v>106.57</v>
      </c>
      <c r="G131" s="36">
        <v>37331.6336</v>
      </c>
      <c r="H131" s="36">
        <v>35540.9548</v>
      </c>
      <c r="I131" s="36">
        <v>1790.6787999999997</v>
      </c>
      <c r="J131" s="36">
        <v>0</v>
      </c>
    </row>
    <row r="132" spans="2:10" ht="22.5" customHeight="1">
      <c r="B132" s="25" t="s">
        <v>90</v>
      </c>
      <c r="C132" s="26" t="s">
        <v>91</v>
      </c>
      <c r="D132" s="55">
        <f aca="true" t="shared" si="20" ref="D132:I132">+SUM(D133)</f>
        <v>8</v>
      </c>
      <c r="E132" s="55">
        <f t="shared" si="20"/>
        <v>88</v>
      </c>
      <c r="F132" s="49">
        <f t="shared" si="20"/>
        <v>79</v>
      </c>
      <c r="G132" s="49">
        <f t="shared" si="20"/>
        <v>19333.48000135</v>
      </c>
      <c r="H132" s="49">
        <f t="shared" si="20"/>
        <v>15524.882971242</v>
      </c>
      <c r="I132" s="49">
        <f t="shared" si="20"/>
        <v>3808.5970301080015</v>
      </c>
      <c r="J132" s="49">
        <v>0</v>
      </c>
    </row>
    <row r="133" spans="2:10" ht="22.5" customHeight="1">
      <c r="B133" s="24"/>
      <c r="C133" s="22" t="s">
        <v>168</v>
      </c>
      <c r="D133" s="48">
        <v>8</v>
      </c>
      <c r="E133" s="48">
        <v>88</v>
      </c>
      <c r="F133" s="23">
        <v>79</v>
      </c>
      <c r="G133" s="23">
        <v>19333.48000135</v>
      </c>
      <c r="H133" s="23">
        <v>15524.882971242</v>
      </c>
      <c r="I133" s="23">
        <v>3808.5970301080015</v>
      </c>
      <c r="J133" s="23">
        <v>0</v>
      </c>
    </row>
    <row r="134" spans="2:10" ht="22.5" customHeight="1">
      <c r="B134" s="32" t="s">
        <v>92</v>
      </c>
      <c r="C134" s="33" t="s">
        <v>93</v>
      </c>
      <c r="D134" s="57">
        <f aca="true" t="shared" si="21" ref="D134:I134">+SUM(D135:D136)</f>
        <v>24.0001</v>
      </c>
      <c r="E134" s="57">
        <f t="shared" si="21"/>
        <v>288.3337</v>
      </c>
      <c r="F134" s="50">
        <f t="shared" si="21"/>
        <v>265.6669</v>
      </c>
      <c r="G134" s="50">
        <f t="shared" si="21"/>
        <v>163485.81636569876</v>
      </c>
      <c r="H134" s="50">
        <f t="shared" si="21"/>
        <v>125738.63704326388</v>
      </c>
      <c r="I134" s="50">
        <f t="shared" si="21"/>
        <v>37747.17932243486</v>
      </c>
      <c r="J134" s="50">
        <v>0</v>
      </c>
    </row>
    <row r="135" spans="2:10" ht="22.5" customHeight="1">
      <c r="B135" s="34"/>
      <c r="C135" s="35" t="s">
        <v>168</v>
      </c>
      <c r="D135" s="47">
        <v>21.0001</v>
      </c>
      <c r="E135" s="47">
        <v>156.3337</v>
      </c>
      <c r="F135" s="36">
        <v>133.6669</v>
      </c>
      <c r="G135" s="36">
        <v>60913.46091699999</v>
      </c>
      <c r="H135" s="36">
        <v>37047.80935819999</v>
      </c>
      <c r="I135" s="36">
        <v>23865.651558799993</v>
      </c>
      <c r="J135" s="36">
        <v>0</v>
      </c>
    </row>
    <row r="136" spans="2:10" ht="22.5" customHeight="1">
      <c r="B136" s="34"/>
      <c r="C136" s="35" t="s">
        <v>169</v>
      </c>
      <c r="D136" s="47">
        <v>3</v>
      </c>
      <c r="E136" s="47">
        <v>132</v>
      </c>
      <c r="F136" s="36">
        <v>132</v>
      </c>
      <c r="G136" s="36">
        <v>102572.35544869876</v>
      </c>
      <c r="H136" s="36">
        <v>88690.8276850639</v>
      </c>
      <c r="I136" s="36">
        <v>13881.527763634864</v>
      </c>
      <c r="J136" s="36">
        <v>0</v>
      </c>
    </row>
    <row r="137" spans="2:10" ht="22.5" customHeight="1">
      <c r="B137" s="25" t="s">
        <v>94</v>
      </c>
      <c r="C137" s="26" t="s">
        <v>95</v>
      </c>
      <c r="D137" s="55">
        <f aca="true" t="shared" si="22" ref="D137:I137">+SUM(D138)</f>
        <v>4</v>
      </c>
      <c r="E137" s="55">
        <f t="shared" si="22"/>
        <v>28</v>
      </c>
      <c r="F137" s="49">
        <f t="shared" si="22"/>
        <v>24</v>
      </c>
      <c r="G137" s="49">
        <f t="shared" si="22"/>
        <v>5675</v>
      </c>
      <c r="H137" s="49">
        <f t="shared" si="22"/>
        <v>3881.82</v>
      </c>
      <c r="I137" s="49">
        <f t="shared" si="22"/>
        <v>1793.1799999999998</v>
      </c>
      <c r="J137" s="49">
        <v>0</v>
      </c>
    </row>
    <row r="138" spans="2:10" ht="22.5" customHeight="1">
      <c r="B138" s="24"/>
      <c r="C138" s="22" t="s">
        <v>168</v>
      </c>
      <c r="D138" s="48">
        <v>4</v>
      </c>
      <c r="E138" s="48">
        <v>28</v>
      </c>
      <c r="F138" s="23">
        <v>24</v>
      </c>
      <c r="G138" s="23">
        <v>5675</v>
      </c>
      <c r="H138" s="23">
        <v>3881.82</v>
      </c>
      <c r="I138" s="23">
        <v>1793.1799999999998</v>
      </c>
      <c r="J138" s="23">
        <v>0</v>
      </c>
    </row>
    <row r="139" spans="2:10" ht="22.5" customHeight="1">
      <c r="B139" s="32" t="s">
        <v>96</v>
      </c>
      <c r="C139" s="33" t="s">
        <v>97</v>
      </c>
      <c r="D139" s="57">
        <f aca="true" t="shared" si="23" ref="D139:I139">+SUM(D140)</f>
        <v>64.02079999999998</v>
      </c>
      <c r="E139" s="57">
        <f t="shared" si="23"/>
        <v>611.5992</v>
      </c>
      <c r="F139" s="50">
        <f t="shared" si="23"/>
        <v>532.219</v>
      </c>
      <c r="G139" s="50">
        <f t="shared" si="23"/>
        <v>110497.97234269998</v>
      </c>
      <c r="H139" s="50">
        <f t="shared" si="23"/>
        <v>90520.9964571</v>
      </c>
      <c r="I139" s="50">
        <f t="shared" si="23"/>
        <v>19976.975885599997</v>
      </c>
      <c r="J139" s="50">
        <v>-48.92</v>
      </c>
    </row>
    <row r="140" spans="2:10" ht="22.5" customHeight="1">
      <c r="B140" s="34"/>
      <c r="C140" s="35" t="s">
        <v>168</v>
      </c>
      <c r="D140" s="47">
        <v>64.02079999999998</v>
      </c>
      <c r="E140" s="47">
        <v>611.5992</v>
      </c>
      <c r="F140" s="36">
        <v>532.219</v>
      </c>
      <c r="G140" s="36">
        <v>110497.97234269998</v>
      </c>
      <c r="H140" s="36">
        <v>90520.9964571</v>
      </c>
      <c r="I140" s="36">
        <v>19976.975885599997</v>
      </c>
      <c r="J140" s="36">
        <v>-48.92</v>
      </c>
    </row>
    <row r="141" spans="2:10" ht="22.5" customHeight="1">
      <c r="B141" s="25" t="s">
        <v>98</v>
      </c>
      <c r="C141" s="26" t="s">
        <v>99</v>
      </c>
      <c r="D141" s="55">
        <f aca="true" t="shared" si="24" ref="D141:I141">+SUM(D142)</f>
        <v>4</v>
      </c>
      <c r="E141" s="55">
        <f t="shared" si="24"/>
        <v>27</v>
      </c>
      <c r="F141" s="49">
        <f t="shared" si="24"/>
        <v>27</v>
      </c>
      <c r="G141" s="49">
        <f t="shared" si="24"/>
        <v>2195</v>
      </c>
      <c r="H141" s="49">
        <f t="shared" si="24"/>
        <v>1696.428250262</v>
      </c>
      <c r="I141" s="49">
        <f t="shared" si="24"/>
        <v>498.5717497380001</v>
      </c>
      <c r="J141" s="49">
        <v>0</v>
      </c>
    </row>
    <row r="142" spans="2:10" ht="22.5" customHeight="1">
      <c r="B142" s="24"/>
      <c r="C142" s="22" t="s">
        <v>168</v>
      </c>
      <c r="D142" s="48">
        <v>4</v>
      </c>
      <c r="E142" s="48">
        <v>27</v>
      </c>
      <c r="F142" s="23">
        <v>27</v>
      </c>
      <c r="G142" s="23">
        <v>2195</v>
      </c>
      <c r="H142" s="23">
        <v>1696.428250262</v>
      </c>
      <c r="I142" s="23">
        <v>498.5717497380001</v>
      </c>
      <c r="J142" s="23">
        <v>0</v>
      </c>
    </row>
    <row r="143" spans="2:10" ht="22.5" customHeight="1">
      <c r="B143" s="32" t="s">
        <v>100</v>
      </c>
      <c r="C143" s="33" t="s">
        <v>101</v>
      </c>
      <c r="D143" s="57">
        <f aca="true" t="shared" si="25" ref="D143:I143">+SUM(D144)</f>
        <v>231.04960000000008</v>
      </c>
      <c r="E143" s="57">
        <f t="shared" si="25"/>
        <v>1778.9042</v>
      </c>
      <c r="F143" s="50">
        <f t="shared" si="25"/>
        <v>1485.1476</v>
      </c>
      <c r="G143" s="50">
        <f t="shared" si="25"/>
        <v>288093.930346</v>
      </c>
      <c r="H143" s="50">
        <f t="shared" si="25"/>
        <v>209665.46833310448</v>
      </c>
      <c r="I143" s="50">
        <f t="shared" si="25"/>
        <v>78428.46201289554</v>
      </c>
      <c r="J143" s="50">
        <v>-45.68</v>
      </c>
    </row>
    <row r="144" spans="2:10" ht="22.5" customHeight="1">
      <c r="B144" s="34"/>
      <c r="C144" s="35" t="s">
        <v>168</v>
      </c>
      <c r="D144" s="47">
        <v>231.04960000000008</v>
      </c>
      <c r="E144" s="47">
        <v>1778.9042</v>
      </c>
      <c r="F144" s="36">
        <v>1485.1476</v>
      </c>
      <c r="G144" s="36">
        <v>288093.930346</v>
      </c>
      <c r="H144" s="36">
        <v>209665.46833310448</v>
      </c>
      <c r="I144" s="36">
        <v>78428.46201289554</v>
      </c>
      <c r="J144" s="36">
        <v>-45.68</v>
      </c>
    </row>
    <row r="145" spans="2:10" ht="22.5" customHeight="1">
      <c r="B145" s="25" t="s">
        <v>102</v>
      </c>
      <c r="C145" s="26" t="s">
        <v>103</v>
      </c>
      <c r="D145" s="55">
        <f aca="true" t="shared" si="26" ref="D145:I145">+SUM(D146)</f>
        <v>30</v>
      </c>
      <c r="E145" s="55">
        <f t="shared" si="26"/>
        <v>126</v>
      </c>
      <c r="F145" s="49">
        <f t="shared" si="26"/>
        <v>89</v>
      </c>
      <c r="G145" s="49">
        <f t="shared" si="26"/>
        <v>27071.46</v>
      </c>
      <c r="H145" s="49">
        <f t="shared" si="26"/>
        <v>19796.52</v>
      </c>
      <c r="I145" s="49">
        <f t="shared" si="26"/>
        <v>7274.939999999999</v>
      </c>
      <c r="J145" s="49">
        <v>1243.02</v>
      </c>
    </row>
    <row r="146" spans="2:10" ht="22.5" customHeight="1">
      <c r="B146" s="24"/>
      <c r="C146" s="22" t="s">
        <v>168</v>
      </c>
      <c r="D146" s="48">
        <v>30</v>
      </c>
      <c r="E146" s="48">
        <v>126</v>
      </c>
      <c r="F146" s="23">
        <v>89</v>
      </c>
      <c r="G146" s="23">
        <v>27071.46</v>
      </c>
      <c r="H146" s="23">
        <v>19796.52</v>
      </c>
      <c r="I146" s="23">
        <v>7274.939999999999</v>
      </c>
      <c r="J146" s="23">
        <v>1243.02</v>
      </c>
    </row>
    <row r="147" spans="2:10" ht="22.5" customHeight="1">
      <c r="B147" s="32" t="s">
        <v>104</v>
      </c>
      <c r="C147" s="33" t="s">
        <v>105</v>
      </c>
      <c r="D147" s="57">
        <f aca="true" t="shared" si="27" ref="D147:I147">+SUM(D148)</f>
        <v>5</v>
      </c>
      <c r="E147" s="57">
        <f t="shared" si="27"/>
        <v>66</v>
      </c>
      <c r="F147" s="50">
        <f t="shared" si="27"/>
        <v>60</v>
      </c>
      <c r="G147" s="50">
        <f t="shared" si="27"/>
        <v>4849.010048</v>
      </c>
      <c r="H147" s="50">
        <f t="shared" si="27"/>
        <v>4689.968920000001</v>
      </c>
      <c r="I147" s="50">
        <f t="shared" si="27"/>
        <v>159.04112799999893</v>
      </c>
      <c r="J147" s="50">
        <v>0</v>
      </c>
    </row>
    <row r="148" spans="2:10" ht="22.5" customHeight="1">
      <c r="B148" s="34"/>
      <c r="C148" s="35" t="s">
        <v>168</v>
      </c>
      <c r="D148" s="47">
        <v>5</v>
      </c>
      <c r="E148" s="47">
        <v>66</v>
      </c>
      <c r="F148" s="36">
        <v>60</v>
      </c>
      <c r="G148" s="36">
        <v>4849.010048</v>
      </c>
      <c r="H148" s="36">
        <v>4689.968920000001</v>
      </c>
      <c r="I148" s="36">
        <v>159.04112799999893</v>
      </c>
      <c r="J148" s="36">
        <v>0</v>
      </c>
    </row>
    <row r="149" spans="2:10" ht="22.5" customHeight="1">
      <c r="B149" s="25" t="s">
        <v>106</v>
      </c>
      <c r="C149" s="26" t="s">
        <v>107</v>
      </c>
      <c r="D149" s="55">
        <f aca="true" t="shared" si="28" ref="D149:I149">+SUM(D150)</f>
        <v>18.9999</v>
      </c>
      <c r="E149" s="55">
        <f t="shared" si="28"/>
        <v>87.9996</v>
      </c>
      <c r="F149" s="49">
        <f t="shared" si="28"/>
        <v>47.6665</v>
      </c>
      <c r="G149" s="49">
        <f t="shared" si="28"/>
        <v>14153.878788</v>
      </c>
      <c r="H149" s="49">
        <f t="shared" si="28"/>
        <v>11068.75287307</v>
      </c>
      <c r="I149" s="49">
        <f t="shared" si="28"/>
        <v>3085.1259149300004</v>
      </c>
      <c r="J149" s="49">
        <v>0</v>
      </c>
    </row>
    <row r="150" spans="2:10" ht="22.5" customHeight="1" thickBot="1">
      <c r="B150" s="66"/>
      <c r="C150" s="17" t="s">
        <v>168</v>
      </c>
      <c r="D150" s="69">
        <v>18.9999</v>
      </c>
      <c r="E150" s="69">
        <v>87.9996</v>
      </c>
      <c r="F150" s="19">
        <v>47.6665</v>
      </c>
      <c r="G150" s="19">
        <v>14153.878788</v>
      </c>
      <c r="H150" s="19">
        <v>11068.75287307</v>
      </c>
      <c r="I150" s="19">
        <v>3085.1259149300004</v>
      </c>
      <c r="J150" s="19">
        <v>0</v>
      </c>
    </row>
    <row r="151" spans="2:10" ht="22.5" customHeight="1">
      <c r="B151" s="70" t="s">
        <v>173</v>
      </c>
      <c r="C151" s="7"/>
      <c r="E151" s="9"/>
      <c r="F151" s="9"/>
      <c r="G151" s="8"/>
      <c r="H151" s="8"/>
      <c r="I151" s="8"/>
      <c r="J151" s="8"/>
    </row>
    <row r="152" spans="2:10" ht="22.5" customHeight="1">
      <c r="B152" s="20" t="s">
        <v>187</v>
      </c>
      <c r="C152" s="7"/>
      <c r="E152" s="9"/>
      <c r="F152" s="9"/>
      <c r="G152" s="8"/>
      <c r="H152" s="8"/>
      <c r="I152" s="8"/>
      <c r="J152" s="8"/>
    </row>
    <row r="153" spans="2:10" ht="22.5" customHeight="1">
      <c r="B153" s="20"/>
      <c r="C153" s="7"/>
      <c r="E153" s="9"/>
      <c r="F153" s="9"/>
      <c r="G153" s="8"/>
      <c r="H153" s="8"/>
      <c r="I153" s="8"/>
      <c r="J153" s="8"/>
    </row>
    <row r="154" spans="2:10" ht="22.5" customHeight="1">
      <c r="B154" s="20"/>
      <c r="C154" s="7"/>
      <c r="E154" s="9"/>
      <c r="F154" s="9"/>
      <c r="G154" s="8"/>
      <c r="H154" s="8"/>
      <c r="I154" s="8"/>
      <c r="J154" s="8"/>
    </row>
    <row r="155" spans="2:10" ht="22.5" customHeight="1">
      <c r="B155" s="20"/>
      <c r="C155" s="7"/>
      <c r="E155" s="9"/>
      <c r="F155" s="9"/>
      <c r="G155" s="8"/>
      <c r="H155" s="8"/>
      <c r="I155" s="8"/>
      <c r="J155" s="8"/>
    </row>
    <row r="156" spans="2:10" ht="22.5" customHeight="1">
      <c r="B156" s="20"/>
      <c r="C156" s="7"/>
      <c r="E156" s="9"/>
      <c r="F156" s="9"/>
      <c r="G156" s="8"/>
      <c r="H156" s="8"/>
      <c r="I156" s="8"/>
      <c r="J156" s="8"/>
    </row>
    <row r="157" spans="2:10" ht="22.5" customHeight="1">
      <c r="B157" s="20"/>
      <c r="C157" s="7"/>
      <c r="E157" s="9"/>
      <c r="F157" s="9"/>
      <c r="G157" s="8"/>
      <c r="H157" s="8"/>
      <c r="I157" s="8"/>
      <c r="J157" s="8"/>
    </row>
    <row r="158" spans="2:10" ht="22.5" customHeight="1">
      <c r="B158" s="20"/>
      <c r="C158" s="7"/>
      <c r="E158" s="9"/>
      <c r="F158" s="9"/>
      <c r="G158" s="8"/>
      <c r="H158" s="8"/>
      <c r="I158" s="8"/>
      <c r="J158" s="8"/>
    </row>
    <row r="159" spans="2:10" ht="22.5" customHeight="1">
      <c r="B159" s="20"/>
      <c r="C159" s="7"/>
      <c r="E159" s="9"/>
      <c r="F159" s="9"/>
      <c r="G159" s="8"/>
      <c r="H159" s="8"/>
      <c r="I159" s="8"/>
      <c r="J159" s="8"/>
    </row>
    <row r="160" spans="2:10" ht="22.5" customHeight="1">
      <c r="B160" s="20"/>
      <c r="C160" s="7"/>
      <c r="E160" s="9"/>
      <c r="F160" s="9"/>
      <c r="G160" s="8"/>
      <c r="H160" s="8"/>
      <c r="I160" s="8"/>
      <c r="J160" s="8"/>
    </row>
    <row r="161" spans="2:10" ht="22.5" customHeight="1">
      <c r="B161" s="20"/>
      <c r="C161" s="7"/>
      <c r="E161" s="9"/>
      <c r="F161" s="9"/>
      <c r="G161" s="8"/>
      <c r="H161" s="8"/>
      <c r="I161" s="8"/>
      <c r="J161" s="8"/>
    </row>
    <row r="162" spans="2:10" ht="22.5" customHeight="1">
      <c r="B162" s="20"/>
      <c r="C162" s="7"/>
      <c r="E162" s="9"/>
      <c r="F162" s="9"/>
      <c r="G162" s="8"/>
      <c r="H162" s="8"/>
      <c r="I162" s="8"/>
      <c r="J162" s="8"/>
    </row>
    <row r="163" spans="2:10" ht="22.5" customHeight="1">
      <c r="B163" s="20"/>
      <c r="C163" s="7"/>
      <c r="E163" s="9"/>
      <c r="F163" s="9"/>
      <c r="G163" s="8"/>
      <c r="H163" s="8"/>
      <c r="I163" s="8"/>
      <c r="J163" s="8"/>
    </row>
    <row r="164" spans="2:10" ht="12.75">
      <c r="B164" s="15"/>
      <c r="C164" s="7"/>
      <c r="E164" s="9"/>
      <c r="F164" s="9"/>
      <c r="G164" s="8"/>
      <c r="H164" s="8"/>
      <c r="I164" s="8"/>
      <c r="J164" s="8"/>
    </row>
    <row r="165" spans="2:10" ht="12.75">
      <c r="B165" s="15"/>
      <c r="C165" s="7"/>
      <c r="E165" s="9"/>
      <c r="F165" s="9"/>
      <c r="G165" s="8"/>
      <c r="H165" s="8"/>
      <c r="I165" s="8"/>
      <c r="J165" s="8"/>
    </row>
    <row r="166" spans="2:10" ht="22.5" customHeight="1">
      <c r="B166" s="20"/>
      <c r="C166" s="7"/>
      <c r="E166" s="9"/>
      <c r="F166" s="9"/>
      <c r="G166" s="8"/>
      <c r="H166" s="8"/>
      <c r="I166" s="8"/>
      <c r="J166" s="8"/>
    </row>
    <row r="167" spans="2:10" ht="22.5" customHeight="1">
      <c r="B167" s="20"/>
      <c r="C167" s="7"/>
      <c r="E167" s="9"/>
      <c r="F167" s="9"/>
      <c r="G167" s="8"/>
      <c r="H167" s="8"/>
      <c r="I167" s="8"/>
      <c r="J167" s="8"/>
    </row>
    <row r="168" spans="2:10" ht="12.75">
      <c r="B168" s="15"/>
      <c r="C168" s="7"/>
      <c r="E168" s="9"/>
      <c r="F168" s="9"/>
      <c r="G168" s="8"/>
      <c r="H168" s="8"/>
      <c r="I168" s="8"/>
      <c r="J168" s="8"/>
    </row>
    <row r="169" spans="2:10" ht="22.5" customHeight="1">
      <c r="B169" s="15"/>
      <c r="C169" s="7"/>
      <c r="E169" s="9"/>
      <c r="F169" s="9"/>
      <c r="G169" s="8"/>
      <c r="H169" s="8"/>
      <c r="I169" s="8"/>
      <c r="J169" s="8"/>
    </row>
    <row r="170" spans="2:10" ht="22.5" customHeight="1">
      <c r="B170" s="15"/>
      <c r="C170" s="7"/>
      <c r="E170" s="9"/>
      <c r="F170" s="9"/>
      <c r="G170" s="8"/>
      <c r="H170" s="8"/>
      <c r="I170" s="8"/>
      <c r="J170" s="8"/>
    </row>
    <row r="171" spans="2:10" ht="22.5" customHeight="1">
      <c r="B171" s="15"/>
      <c r="C171" s="7"/>
      <c r="E171" s="9"/>
      <c r="F171" s="9"/>
      <c r="G171" s="8"/>
      <c r="H171" s="8"/>
      <c r="I171" s="8"/>
      <c r="J171" s="8"/>
    </row>
    <row r="172" spans="2:10" ht="12.75">
      <c r="B172" s="15"/>
      <c r="C172" s="7"/>
      <c r="E172" s="9"/>
      <c r="F172" s="9"/>
      <c r="G172" s="8"/>
      <c r="H172" s="8"/>
      <c r="I172" s="8"/>
      <c r="J172" s="8"/>
    </row>
    <row r="173" spans="2:10" ht="12.75">
      <c r="B173" s="15"/>
      <c r="C173" s="7"/>
      <c r="E173" s="9"/>
      <c r="F173" s="9"/>
      <c r="G173" s="8"/>
      <c r="H173" s="8"/>
      <c r="I173" s="8"/>
      <c r="J173" s="8"/>
    </row>
    <row r="174" spans="2:10" ht="22.5" customHeight="1">
      <c r="B174" s="20"/>
      <c r="C174" s="7"/>
      <c r="E174" s="9"/>
      <c r="F174" s="9"/>
      <c r="G174" s="8"/>
      <c r="H174" s="8"/>
      <c r="I174" s="8"/>
      <c r="J174" s="8"/>
    </row>
    <row r="175" spans="2:10" ht="22.5" customHeight="1">
      <c r="B175" s="20"/>
      <c r="C175" s="7"/>
      <c r="E175" s="9"/>
      <c r="F175" s="9"/>
      <c r="G175" s="8"/>
      <c r="H175" s="8"/>
      <c r="I175" s="8"/>
      <c r="J175" s="8"/>
    </row>
    <row r="176" spans="2:10" ht="12.75">
      <c r="B176" s="15"/>
      <c r="C176" s="7"/>
      <c r="E176" s="9"/>
      <c r="F176" s="9"/>
      <c r="G176" s="8"/>
      <c r="H176" s="8"/>
      <c r="I176" s="8"/>
      <c r="J176" s="8"/>
    </row>
    <row r="177" spans="2:10" ht="22.5" customHeight="1">
      <c r="B177" s="20"/>
      <c r="C177" s="7"/>
      <c r="E177" s="9"/>
      <c r="F177" s="9"/>
      <c r="G177" s="8"/>
      <c r="H177" s="8"/>
      <c r="I177" s="8"/>
      <c r="J177" s="8"/>
    </row>
    <row r="178" spans="2:10" ht="22.5" customHeight="1">
      <c r="B178" s="20"/>
      <c r="C178" s="7"/>
      <c r="E178" s="9"/>
      <c r="F178" s="9"/>
      <c r="G178" s="8"/>
      <c r="H178" s="8"/>
      <c r="I178" s="8"/>
      <c r="J178" s="8"/>
    </row>
    <row r="179" spans="2:10" ht="22.5" customHeight="1">
      <c r="B179" s="20"/>
      <c r="C179" s="7"/>
      <c r="E179" s="9"/>
      <c r="F179" s="9"/>
      <c r="G179" s="8"/>
      <c r="H179" s="8"/>
      <c r="I179" s="8"/>
      <c r="J179" s="8"/>
    </row>
    <row r="180" spans="2:10" ht="22.5" customHeight="1">
      <c r="B180" s="15"/>
      <c r="C180" s="7"/>
      <c r="E180" s="9"/>
      <c r="F180" s="9"/>
      <c r="G180" s="8"/>
      <c r="H180" s="8"/>
      <c r="I180" s="8"/>
      <c r="J180" s="8"/>
    </row>
    <row r="181" spans="2:10" ht="12.75">
      <c r="B181" s="15"/>
      <c r="C181" s="7"/>
      <c r="E181" s="9"/>
      <c r="F181" s="9"/>
      <c r="G181" s="8"/>
      <c r="H181" s="8"/>
      <c r="I181" s="8"/>
      <c r="J181" s="8"/>
    </row>
    <row r="182" spans="2:10" ht="22.5" customHeight="1">
      <c r="B182" s="20"/>
      <c r="C182" s="7"/>
      <c r="E182" s="9"/>
      <c r="F182" s="9"/>
      <c r="G182" s="8"/>
      <c r="H182" s="8"/>
      <c r="I182" s="8"/>
      <c r="J182" s="8"/>
    </row>
    <row r="183" spans="2:10" ht="22.5" customHeight="1">
      <c r="B183" s="20"/>
      <c r="C183" s="7"/>
      <c r="E183" s="9"/>
      <c r="F183" s="9"/>
      <c r="G183" s="8"/>
      <c r="H183" s="8"/>
      <c r="I183" s="8"/>
      <c r="J183" s="8"/>
    </row>
    <row r="184" spans="2:10" ht="22.5" customHeight="1">
      <c r="B184" s="15"/>
      <c r="C184" s="7"/>
      <c r="E184" s="9"/>
      <c r="F184" s="9"/>
      <c r="G184" s="8"/>
      <c r="H184" s="8"/>
      <c r="I184" s="8"/>
      <c r="J184" s="8"/>
    </row>
    <row r="185" spans="2:10" ht="22.5" customHeight="1">
      <c r="B185" s="15"/>
      <c r="C185" s="7"/>
      <c r="E185" s="9"/>
      <c r="F185" s="9"/>
      <c r="G185" s="8"/>
      <c r="H185" s="8"/>
      <c r="I185" s="8"/>
      <c r="J185" s="8"/>
    </row>
    <row r="186" spans="2:10" ht="22.5" customHeight="1" thickBot="1">
      <c r="B186" s="16"/>
      <c r="C186" s="17"/>
      <c r="E186" s="9"/>
      <c r="F186" s="9"/>
      <c r="G186" s="8"/>
      <c r="H186" s="8"/>
      <c r="I186" s="8"/>
      <c r="J186" s="8"/>
    </row>
    <row r="187" spans="2:10" ht="13.5" thickBot="1">
      <c r="B187" s="13" t="s">
        <v>132</v>
      </c>
      <c r="E187" s="18"/>
      <c r="F187" s="18"/>
      <c r="G187" s="19"/>
      <c r="H187" s="19"/>
      <c r="I187" s="19"/>
      <c r="J187" s="19"/>
    </row>
  </sheetData>
  <sheetProtection/>
  <mergeCells count="11">
    <mergeCell ref="B3:F3"/>
    <mergeCell ref="B8:B10"/>
    <mergeCell ref="C8:C10"/>
    <mergeCell ref="E8:E10"/>
    <mergeCell ref="D8:D10"/>
    <mergeCell ref="J8:J9"/>
    <mergeCell ref="G10:J10"/>
    <mergeCell ref="F8:F10"/>
    <mergeCell ref="G8:G9"/>
    <mergeCell ref="H8:H9"/>
    <mergeCell ref="I8:I9"/>
  </mergeCells>
  <printOptions/>
  <pageMargins left="0.75" right="0.75" top="1" bottom="1" header="0.5" footer="0.5"/>
  <pageSetup horizontalDpi="600" verticalDpi="600" orientation="portrait" r:id="rId2"/>
  <ignoredErrors>
    <ignoredError sqref="B12 B15:C15 B17:B14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87"/>
  <sheetViews>
    <sheetView zoomScale="85" zoomScaleNormal="85" zoomScalePageLayoutView="0" workbookViewId="0" topLeftCell="A1">
      <selection activeCell="H11" sqref="H11"/>
    </sheetView>
  </sheetViews>
  <sheetFormatPr defaultColWidth="9.140625" defaultRowHeight="12.75"/>
  <cols>
    <col min="1" max="1" width="3.57421875" style="2" customWidth="1"/>
    <col min="2" max="2" width="12.421875" style="3" customWidth="1"/>
    <col min="3" max="3" width="62.421875" style="3" customWidth="1"/>
    <col min="4" max="4" width="16.140625" style="2" customWidth="1"/>
    <col min="5" max="6" width="17.57421875" style="2" customWidth="1"/>
    <col min="7" max="7" width="18.8515625" style="2" customWidth="1"/>
    <col min="8" max="8" width="16.7109375" style="2" customWidth="1"/>
    <col min="9" max="9" width="16.8515625" style="2" customWidth="1"/>
    <col min="10" max="16384" width="9.140625" style="2" customWidth="1"/>
  </cols>
  <sheetData>
    <row r="1" ht="75" customHeight="1"/>
    <row r="3" spans="2:7" ht="15">
      <c r="B3" s="77" t="s">
        <v>159</v>
      </c>
      <c r="C3" s="77"/>
      <c r="D3" s="77"/>
      <c r="E3" s="77"/>
      <c r="F3" s="77"/>
      <c r="G3" s="77"/>
    </row>
    <row r="4" spans="2:7" ht="12.75">
      <c r="B4" s="4"/>
      <c r="C4" s="4"/>
      <c r="D4" s="4"/>
      <c r="E4" s="4"/>
      <c r="F4" s="4"/>
      <c r="G4" s="4"/>
    </row>
    <row r="5" spans="2:7" ht="14.25">
      <c r="B5" s="5" t="s">
        <v>118</v>
      </c>
      <c r="C5" s="5"/>
      <c r="D5" s="5"/>
      <c r="E5" s="5"/>
      <c r="F5" s="5"/>
      <c r="G5" s="5"/>
    </row>
    <row r="6" spans="2:7" ht="14.25">
      <c r="B6" s="14" t="s">
        <v>133</v>
      </c>
      <c r="C6" s="5"/>
      <c r="D6" s="5"/>
      <c r="E6" s="5"/>
      <c r="F6" s="5"/>
      <c r="G6" s="5"/>
    </row>
    <row r="7" spans="2:7" ht="14.25" customHeight="1" thickBot="1">
      <c r="B7" s="10" t="s">
        <v>117</v>
      </c>
      <c r="C7" s="5"/>
      <c r="D7" s="5"/>
      <c r="E7" s="5"/>
      <c r="F7" s="5"/>
      <c r="G7" s="5"/>
    </row>
    <row r="8" spans="2:9" ht="13.5" customHeight="1" thickBot="1">
      <c r="B8" s="78" t="s">
        <v>109</v>
      </c>
      <c r="C8" s="78" t="s">
        <v>110</v>
      </c>
      <c r="D8" s="73" t="s">
        <v>135</v>
      </c>
      <c r="E8" s="73" t="s">
        <v>183</v>
      </c>
      <c r="F8" s="73" t="s">
        <v>160</v>
      </c>
      <c r="G8" s="73" t="s">
        <v>137</v>
      </c>
      <c r="H8" s="73" t="s">
        <v>189</v>
      </c>
      <c r="I8" s="73" t="s">
        <v>138</v>
      </c>
    </row>
    <row r="9" spans="2:9" ht="19.5" customHeight="1" thickBot="1">
      <c r="B9" s="78"/>
      <c r="C9" s="78"/>
      <c r="D9" s="73"/>
      <c r="E9" s="73"/>
      <c r="F9" s="73"/>
      <c r="G9" s="73"/>
      <c r="H9" s="73"/>
      <c r="I9" s="73"/>
    </row>
    <row r="10" spans="2:9" ht="43.5" customHeight="1" thickBot="1">
      <c r="B10" s="78"/>
      <c r="C10" s="78"/>
      <c r="D10" s="73"/>
      <c r="E10" s="73" t="s">
        <v>136</v>
      </c>
      <c r="F10" s="73"/>
      <c r="G10" s="73" t="s">
        <v>125</v>
      </c>
      <c r="H10" s="73"/>
      <c r="I10" s="73"/>
    </row>
    <row r="11" spans="2:9" ht="23.25" customHeight="1">
      <c r="B11" s="62" t="s">
        <v>172</v>
      </c>
      <c r="C11" s="63"/>
      <c r="D11" s="65">
        <f aca="true" t="shared" si="0" ref="D11:I11">+D12+D15+D17+D19+D22+D25+D28+D31+D33+D35+D38+D40+D43+D46+D48+D50+D53+D56+D58+D61+D64+D66+D68+D71+D73+D76+D78+D81+D83+D86+D89+D91+D93+D96+D99+D101+D103+D106+D109+D111+D114+D116+D118+D120+D122+D124+D126+D128+D130+D132+D134+D137+D139+D141+D143+D145+D147+D149</f>
        <v>68734989.2073811</v>
      </c>
      <c r="E11" s="65">
        <f t="shared" si="0"/>
        <v>577713.695021051</v>
      </c>
      <c r="F11" s="65">
        <f t="shared" si="0"/>
        <v>13905.258865442323</v>
      </c>
      <c r="G11" s="65">
        <f t="shared" si="0"/>
        <v>1070841.8873478165</v>
      </c>
      <c r="H11" s="65">
        <f t="shared" si="0"/>
        <v>685977.848557293</v>
      </c>
      <c r="I11" s="65">
        <f t="shared" si="0"/>
        <v>71083427.89717264</v>
      </c>
    </row>
    <row r="12" spans="2:9" ht="22.5" customHeight="1">
      <c r="B12" s="32" t="s">
        <v>0</v>
      </c>
      <c r="C12" s="33" t="s">
        <v>1</v>
      </c>
      <c r="D12" s="41">
        <f aca="true" t="shared" si="1" ref="D12:I12">+D13+D14</f>
        <v>14629575.248912832</v>
      </c>
      <c r="E12" s="41">
        <f t="shared" si="1"/>
        <v>169062.16999999998</v>
      </c>
      <c r="F12" s="41">
        <f t="shared" si="1"/>
        <v>1138.2800000000002</v>
      </c>
      <c r="G12" s="41">
        <f t="shared" si="1"/>
        <v>31853.8572873756</v>
      </c>
      <c r="H12" s="41">
        <f t="shared" si="1"/>
        <v>55641.15004739498</v>
      </c>
      <c r="I12" s="41">
        <f t="shared" si="1"/>
        <v>14887270.706247602</v>
      </c>
    </row>
    <row r="13" spans="2:9" ht="22.5" customHeight="1">
      <c r="B13" s="34"/>
      <c r="C13" s="35" t="s">
        <v>168</v>
      </c>
      <c r="D13" s="36">
        <v>72964.85</v>
      </c>
      <c r="E13" s="36">
        <v>0</v>
      </c>
      <c r="F13" s="36">
        <v>0</v>
      </c>
      <c r="G13" s="36">
        <v>0</v>
      </c>
      <c r="H13" s="36">
        <v>0</v>
      </c>
      <c r="I13" s="36">
        <v>72964.85</v>
      </c>
    </row>
    <row r="14" spans="2:9" ht="22.5" customHeight="1">
      <c r="B14" s="34"/>
      <c r="C14" s="35" t="s">
        <v>169</v>
      </c>
      <c r="D14" s="36">
        <v>14556610.398912832</v>
      </c>
      <c r="E14" s="36">
        <v>169062.16999999998</v>
      </c>
      <c r="F14" s="36">
        <v>1138.2800000000002</v>
      </c>
      <c r="G14" s="36">
        <v>31853.8572873756</v>
      </c>
      <c r="H14" s="36">
        <v>55641.15004739498</v>
      </c>
      <c r="I14" s="36">
        <v>14814305.856247602</v>
      </c>
    </row>
    <row r="15" spans="2:9" ht="22.5" customHeight="1">
      <c r="B15" s="25" t="s">
        <v>2</v>
      </c>
      <c r="C15" s="26" t="s">
        <v>3</v>
      </c>
      <c r="D15" s="49">
        <v>1466612.5087634483</v>
      </c>
      <c r="E15" s="49">
        <v>58074.865104268385</v>
      </c>
      <c r="F15" s="49">
        <v>263.12530543403</v>
      </c>
      <c r="G15" s="49">
        <v>5073.62822225172</v>
      </c>
      <c r="H15" s="49">
        <v>21567.42316004264</v>
      </c>
      <c r="I15" s="49">
        <v>1551591.5505554453</v>
      </c>
    </row>
    <row r="16" spans="2:9" ht="22.5" customHeight="1">
      <c r="B16" s="24"/>
      <c r="C16" s="22" t="s">
        <v>169</v>
      </c>
      <c r="D16" s="23">
        <v>1466612.5087634483</v>
      </c>
      <c r="E16" s="23">
        <v>58074.865104268385</v>
      </c>
      <c r="F16" s="23">
        <v>263.12530543403</v>
      </c>
      <c r="G16" s="23">
        <v>5073.62822225172</v>
      </c>
      <c r="H16" s="23">
        <v>21567.42316004264</v>
      </c>
      <c r="I16" s="23">
        <v>1551591.5505554453</v>
      </c>
    </row>
    <row r="17" spans="2:9" ht="22.5" customHeight="1">
      <c r="B17" s="32" t="s">
        <v>4</v>
      </c>
      <c r="C17" s="33" t="s">
        <v>5</v>
      </c>
      <c r="D17" s="50">
        <v>2405755.330162547</v>
      </c>
      <c r="E17" s="50">
        <v>0</v>
      </c>
      <c r="F17" s="50">
        <v>-4.250376291715745</v>
      </c>
      <c r="G17" s="50">
        <v>0</v>
      </c>
      <c r="H17" s="50">
        <v>0</v>
      </c>
      <c r="I17" s="50">
        <v>2405751.0797862555</v>
      </c>
    </row>
    <row r="18" spans="2:9" ht="22.5" customHeight="1">
      <c r="B18" s="34"/>
      <c r="C18" s="35" t="s">
        <v>169</v>
      </c>
      <c r="D18" s="36">
        <v>2405755.330162547</v>
      </c>
      <c r="E18" s="36">
        <v>0</v>
      </c>
      <c r="F18" s="36">
        <v>-4.250376291715745</v>
      </c>
      <c r="G18" s="36">
        <v>0</v>
      </c>
      <c r="H18" s="36">
        <v>0</v>
      </c>
      <c r="I18" s="36">
        <v>2405751.0797862555</v>
      </c>
    </row>
    <row r="19" spans="2:9" ht="22.5" customHeight="1">
      <c r="B19" s="25" t="s">
        <v>6</v>
      </c>
      <c r="C19" s="26" t="s">
        <v>7</v>
      </c>
      <c r="D19" s="72">
        <f aca="true" t="shared" si="2" ref="D19:I19">+D20+D21</f>
        <v>2100177.0332645387</v>
      </c>
      <c r="E19" s="72">
        <f t="shared" si="2"/>
        <v>6728.9400000000005</v>
      </c>
      <c r="F19" s="72">
        <f t="shared" si="2"/>
        <v>730.7199999999993</v>
      </c>
      <c r="G19" s="72">
        <f t="shared" si="2"/>
        <v>16873.219999999998</v>
      </c>
      <c r="H19" s="72">
        <f t="shared" si="2"/>
        <v>27232.4727163</v>
      </c>
      <c r="I19" s="72">
        <f t="shared" si="2"/>
        <v>2151742.385980839</v>
      </c>
    </row>
    <row r="20" spans="2:9" ht="22.5" customHeight="1">
      <c r="B20" s="24"/>
      <c r="C20" s="22" t="s">
        <v>168</v>
      </c>
      <c r="D20" s="23">
        <v>107038.61523000001</v>
      </c>
      <c r="E20" s="23">
        <v>6728.9400000000005</v>
      </c>
      <c r="F20" s="23">
        <v>0</v>
      </c>
      <c r="G20" s="23">
        <v>4393.950000000002</v>
      </c>
      <c r="H20" s="23">
        <v>491.82000000000005</v>
      </c>
      <c r="I20" s="23">
        <v>118653.32522999999</v>
      </c>
    </row>
    <row r="21" spans="2:9" ht="22.5" customHeight="1">
      <c r="B21" s="24"/>
      <c r="C21" s="22" t="s">
        <v>169</v>
      </c>
      <c r="D21" s="23">
        <v>1993138.4180345386</v>
      </c>
      <c r="E21" s="23">
        <v>0</v>
      </c>
      <c r="F21" s="23">
        <v>730.7199999999993</v>
      </c>
      <c r="G21" s="23">
        <v>12479.269999999997</v>
      </c>
      <c r="H21" s="23">
        <v>26740.6527163</v>
      </c>
      <c r="I21" s="23">
        <v>2033089.0607508388</v>
      </c>
    </row>
    <row r="22" spans="2:9" ht="22.5" customHeight="1">
      <c r="B22" s="32" t="s">
        <v>8</v>
      </c>
      <c r="C22" s="33" t="s">
        <v>9</v>
      </c>
      <c r="D22" s="50">
        <f aca="true" t="shared" si="3" ref="D22:I22">+D23+D24</f>
        <v>3793078.7324085445</v>
      </c>
      <c r="E22" s="50">
        <f t="shared" si="3"/>
        <v>57668.3610169283</v>
      </c>
      <c r="F22" s="50">
        <f t="shared" si="3"/>
        <v>3536.573236300019</v>
      </c>
      <c r="G22" s="50">
        <f t="shared" si="3"/>
        <v>137520.68073509992</v>
      </c>
      <c r="H22" s="50">
        <f t="shared" si="3"/>
        <v>21844.6899621</v>
      </c>
      <c r="I22" s="50">
        <f t="shared" si="3"/>
        <v>4013649.037358973</v>
      </c>
    </row>
    <row r="23" spans="2:9" ht="22.5" customHeight="1">
      <c r="B23" s="34"/>
      <c r="C23" s="35" t="s">
        <v>168</v>
      </c>
      <c r="D23" s="36">
        <v>68289.545</v>
      </c>
      <c r="E23" s="36">
        <v>42894.0075</v>
      </c>
      <c r="F23" s="36">
        <v>0</v>
      </c>
      <c r="G23" s="36">
        <v>0</v>
      </c>
      <c r="H23" s="36">
        <v>0</v>
      </c>
      <c r="I23" s="36">
        <v>111183.5525</v>
      </c>
    </row>
    <row r="24" spans="2:9" ht="22.5" customHeight="1">
      <c r="B24" s="34"/>
      <c r="C24" s="35" t="s">
        <v>169</v>
      </c>
      <c r="D24" s="36">
        <v>3724789.1874085446</v>
      </c>
      <c r="E24" s="36">
        <v>14774.3535169283</v>
      </c>
      <c r="F24" s="36">
        <v>3536.573236300019</v>
      </c>
      <c r="G24" s="36">
        <v>137520.68073509992</v>
      </c>
      <c r="H24" s="36">
        <v>21844.6899621</v>
      </c>
      <c r="I24" s="36">
        <v>3902465.484858973</v>
      </c>
    </row>
    <row r="25" spans="2:9" ht="22.5" customHeight="1">
      <c r="B25" s="25" t="s">
        <v>10</v>
      </c>
      <c r="C25" s="26" t="s">
        <v>11</v>
      </c>
      <c r="D25" s="49">
        <f aca="true" t="shared" si="4" ref="D25:I25">+D26+D27</f>
        <v>1403817.0984829573</v>
      </c>
      <c r="E25" s="49">
        <f t="shared" si="4"/>
        <v>0</v>
      </c>
      <c r="F25" s="49">
        <f t="shared" si="4"/>
        <v>4113.579999999998</v>
      </c>
      <c r="G25" s="49">
        <f t="shared" si="4"/>
        <v>96.75999999999999</v>
      </c>
      <c r="H25" s="49">
        <f t="shared" si="4"/>
        <v>1548.5373971294405</v>
      </c>
      <c r="I25" s="49">
        <f t="shared" si="4"/>
        <v>1409575.975880087</v>
      </c>
    </row>
    <row r="26" spans="2:9" ht="22.5" customHeight="1">
      <c r="B26" s="24"/>
      <c r="C26" s="22" t="s">
        <v>168</v>
      </c>
      <c r="D26" s="23">
        <v>27765.656199999998</v>
      </c>
      <c r="E26" s="23">
        <v>0</v>
      </c>
      <c r="F26" s="23">
        <v>0</v>
      </c>
      <c r="G26" s="23">
        <v>96.75999999999999</v>
      </c>
      <c r="H26" s="23">
        <v>0</v>
      </c>
      <c r="I26" s="23">
        <v>27862.4162</v>
      </c>
    </row>
    <row r="27" spans="2:9" ht="22.5" customHeight="1">
      <c r="B27" s="24"/>
      <c r="C27" s="22" t="s">
        <v>169</v>
      </c>
      <c r="D27" s="23">
        <v>1376051.4422829573</v>
      </c>
      <c r="E27" s="23">
        <v>0</v>
      </c>
      <c r="F27" s="23">
        <v>4113.579999999998</v>
      </c>
      <c r="G27" s="23">
        <v>0</v>
      </c>
      <c r="H27" s="23">
        <v>1548.5373971294405</v>
      </c>
      <c r="I27" s="23">
        <v>1381713.5596800868</v>
      </c>
    </row>
    <row r="28" spans="2:9" ht="22.5" customHeight="1">
      <c r="B28" s="32" t="s">
        <v>12</v>
      </c>
      <c r="C28" s="33" t="s">
        <v>13</v>
      </c>
      <c r="D28" s="50">
        <f aca="true" t="shared" si="5" ref="D28:I28">+D29+D30</f>
        <v>1779152.0481719999</v>
      </c>
      <c r="E28" s="50">
        <f t="shared" si="5"/>
        <v>575.8604740000001</v>
      </c>
      <c r="F28" s="50">
        <f t="shared" si="5"/>
        <v>0</v>
      </c>
      <c r="G28" s="50">
        <f t="shared" si="5"/>
        <v>78861.65856000001</v>
      </c>
      <c r="H28" s="50">
        <f t="shared" si="5"/>
        <v>35725.416388000005</v>
      </c>
      <c r="I28" s="50">
        <f t="shared" si="5"/>
        <v>1894314.9835939999</v>
      </c>
    </row>
    <row r="29" spans="2:9" ht="22.5" customHeight="1">
      <c r="B29" s="34"/>
      <c r="C29" s="35" t="s">
        <v>168</v>
      </c>
      <c r="D29" s="36">
        <v>877559.0573719998</v>
      </c>
      <c r="E29" s="36">
        <v>575.8604740000001</v>
      </c>
      <c r="F29" s="36">
        <v>0</v>
      </c>
      <c r="G29" s="36">
        <v>3065.5585599999986</v>
      </c>
      <c r="H29" s="36">
        <v>1693.9863879999998</v>
      </c>
      <c r="I29" s="36">
        <v>882894.4627939998</v>
      </c>
    </row>
    <row r="30" spans="2:9" ht="22.5" customHeight="1">
      <c r="B30" s="34"/>
      <c r="C30" s="35" t="s">
        <v>169</v>
      </c>
      <c r="D30" s="36">
        <v>901592.9908</v>
      </c>
      <c r="E30" s="36">
        <v>0</v>
      </c>
      <c r="F30" s="36">
        <v>0</v>
      </c>
      <c r="G30" s="36">
        <v>75796.1</v>
      </c>
      <c r="H30" s="36">
        <v>34031.43000000001</v>
      </c>
      <c r="I30" s="36">
        <v>1011420.5208</v>
      </c>
    </row>
    <row r="31" spans="2:9" ht="22.5" customHeight="1">
      <c r="B31" s="25" t="s">
        <v>14</v>
      </c>
      <c r="C31" s="26" t="s">
        <v>15</v>
      </c>
      <c r="D31" s="49">
        <v>7266068.76</v>
      </c>
      <c r="E31" s="49">
        <v>0</v>
      </c>
      <c r="F31" s="49">
        <v>0</v>
      </c>
      <c r="G31" s="49">
        <v>11592.830000000016</v>
      </c>
      <c r="H31" s="49">
        <v>276161.53</v>
      </c>
      <c r="I31" s="49">
        <v>7553823.119999999</v>
      </c>
    </row>
    <row r="32" spans="2:9" ht="22.5" customHeight="1">
      <c r="B32" s="24"/>
      <c r="C32" s="22" t="s">
        <v>169</v>
      </c>
      <c r="D32" s="23">
        <v>7266068.76</v>
      </c>
      <c r="E32" s="23">
        <v>0</v>
      </c>
      <c r="F32" s="23">
        <v>0</v>
      </c>
      <c r="G32" s="23">
        <v>11592.830000000016</v>
      </c>
      <c r="H32" s="23">
        <v>276161.53</v>
      </c>
      <c r="I32" s="23">
        <v>7553823.119999999</v>
      </c>
    </row>
    <row r="33" spans="2:9" ht="22.5" customHeight="1">
      <c r="B33" s="32" t="s">
        <v>16</v>
      </c>
      <c r="C33" s="33" t="s">
        <v>17</v>
      </c>
      <c r="D33" s="50">
        <v>14849.42</v>
      </c>
      <c r="E33" s="50">
        <v>18.72</v>
      </c>
      <c r="F33" s="50">
        <v>0</v>
      </c>
      <c r="G33" s="50">
        <v>73.06000000000003</v>
      </c>
      <c r="H33" s="50">
        <v>0</v>
      </c>
      <c r="I33" s="50">
        <v>14941.2</v>
      </c>
    </row>
    <row r="34" spans="2:9" ht="22.5" customHeight="1">
      <c r="B34" s="34"/>
      <c r="C34" s="35" t="s">
        <v>168</v>
      </c>
      <c r="D34" s="36">
        <v>14849.42</v>
      </c>
      <c r="E34" s="36">
        <v>18.72</v>
      </c>
      <c r="F34" s="36">
        <v>0</v>
      </c>
      <c r="G34" s="36">
        <v>73.06000000000003</v>
      </c>
      <c r="H34" s="36">
        <v>0</v>
      </c>
      <c r="I34" s="36">
        <v>14941.2</v>
      </c>
    </row>
    <row r="35" spans="2:9" ht="22.5" customHeight="1">
      <c r="B35" s="25" t="s">
        <v>18</v>
      </c>
      <c r="C35" s="26" t="s">
        <v>19</v>
      </c>
      <c r="D35" s="49">
        <f aca="true" t="shared" si="6" ref="D35:I35">+D36+D37</f>
        <v>959766.9374958903</v>
      </c>
      <c r="E35" s="49">
        <f t="shared" si="6"/>
        <v>104345.43</v>
      </c>
      <c r="F35" s="49">
        <f t="shared" si="6"/>
        <v>0</v>
      </c>
      <c r="G35" s="49">
        <f t="shared" si="6"/>
        <v>131644.0980000001</v>
      </c>
      <c r="H35" s="49">
        <f t="shared" si="6"/>
        <v>37473.23999999999</v>
      </c>
      <c r="I35" s="49">
        <f t="shared" si="6"/>
        <v>1233229.7054958907</v>
      </c>
    </row>
    <row r="36" spans="2:9" ht="22.5" customHeight="1">
      <c r="B36" s="24"/>
      <c r="C36" s="22" t="s">
        <v>168</v>
      </c>
      <c r="D36" s="23">
        <v>60589.306259554796</v>
      </c>
      <c r="E36" s="23">
        <v>120.62</v>
      </c>
      <c r="F36" s="23">
        <v>0</v>
      </c>
      <c r="G36" s="23">
        <v>1698.0180000000003</v>
      </c>
      <c r="H36" s="23">
        <v>79.28</v>
      </c>
      <c r="I36" s="23">
        <v>62487.224259554794</v>
      </c>
    </row>
    <row r="37" spans="2:9" ht="22.5" customHeight="1">
      <c r="B37" s="24"/>
      <c r="C37" s="22" t="s">
        <v>169</v>
      </c>
      <c r="D37" s="23">
        <v>899177.6312363355</v>
      </c>
      <c r="E37" s="23">
        <v>104224.81</v>
      </c>
      <c r="F37" s="23">
        <v>0</v>
      </c>
      <c r="G37" s="23">
        <v>129946.08000000007</v>
      </c>
      <c r="H37" s="23">
        <v>37393.95999999999</v>
      </c>
      <c r="I37" s="23">
        <v>1170742.4812363358</v>
      </c>
    </row>
    <row r="38" spans="2:9" ht="22.5" customHeight="1">
      <c r="B38" s="32" t="s">
        <v>20</v>
      </c>
      <c r="C38" s="33" t="s">
        <v>21</v>
      </c>
      <c r="D38" s="50">
        <v>3364608.41</v>
      </c>
      <c r="E38" s="50">
        <v>0</v>
      </c>
      <c r="F38" s="50">
        <v>0</v>
      </c>
      <c r="G38" s="50">
        <v>3554.43</v>
      </c>
      <c r="H38" s="50">
        <v>45620.23999999999</v>
      </c>
      <c r="I38" s="50">
        <v>3413783.08</v>
      </c>
    </row>
    <row r="39" spans="2:9" ht="22.5" customHeight="1">
      <c r="B39" s="34"/>
      <c r="C39" s="35" t="s">
        <v>169</v>
      </c>
      <c r="D39" s="36">
        <v>3364608.41</v>
      </c>
      <c r="E39" s="36">
        <v>0</v>
      </c>
      <c r="F39" s="36">
        <v>0</v>
      </c>
      <c r="G39" s="36">
        <v>3554.43</v>
      </c>
      <c r="H39" s="36">
        <v>45620.23999999999</v>
      </c>
      <c r="I39" s="36">
        <v>3413783.08</v>
      </c>
    </row>
    <row r="40" spans="2:9" ht="22.5" customHeight="1">
      <c r="B40" s="25" t="s">
        <v>22</v>
      </c>
      <c r="C40" s="26" t="s">
        <v>23</v>
      </c>
      <c r="D40" s="49">
        <f aca="true" t="shared" si="7" ref="D40:I40">+D41+D42</f>
        <v>3864561.2426570333</v>
      </c>
      <c r="E40" s="49">
        <f t="shared" si="7"/>
        <v>0</v>
      </c>
      <c r="F40" s="49">
        <f t="shared" si="7"/>
        <v>0</v>
      </c>
      <c r="G40" s="49">
        <f t="shared" si="7"/>
        <v>205619.12599999996</v>
      </c>
      <c r="H40" s="49">
        <f t="shared" si="7"/>
        <v>20620.9097848</v>
      </c>
      <c r="I40" s="49">
        <f t="shared" si="7"/>
        <v>4090801.2784418333</v>
      </c>
    </row>
    <row r="41" spans="2:9" ht="22.5" customHeight="1">
      <c r="B41" s="24"/>
      <c r="C41" s="22" t="s">
        <v>168</v>
      </c>
      <c r="D41" s="23">
        <v>97105.50861799999</v>
      </c>
      <c r="E41" s="23">
        <v>0</v>
      </c>
      <c r="F41" s="23">
        <v>0</v>
      </c>
      <c r="G41" s="23">
        <v>0</v>
      </c>
      <c r="H41" s="23">
        <v>2640.12</v>
      </c>
      <c r="I41" s="23">
        <v>99745.62861799999</v>
      </c>
    </row>
    <row r="42" spans="2:9" ht="22.5" customHeight="1">
      <c r="B42" s="24"/>
      <c r="C42" s="22" t="s">
        <v>169</v>
      </c>
      <c r="D42" s="23">
        <v>3767455.7340390333</v>
      </c>
      <c r="E42" s="23">
        <v>0</v>
      </c>
      <c r="F42" s="23">
        <v>0</v>
      </c>
      <c r="G42" s="23">
        <v>205619.12599999996</v>
      </c>
      <c r="H42" s="23">
        <v>17980.7897848</v>
      </c>
      <c r="I42" s="23">
        <v>3991055.6498238333</v>
      </c>
    </row>
    <row r="43" spans="2:9" ht="22.5" customHeight="1">
      <c r="B43" s="32" t="s">
        <v>24</v>
      </c>
      <c r="C43" s="33" t="s">
        <v>25</v>
      </c>
      <c r="D43" s="50">
        <f aca="true" t="shared" si="8" ref="D43:I43">+D44+D45</f>
        <v>199001.56082941755</v>
      </c>
      <c r="E43" s="50">
        <f t="shared" si="8"/>
        <v>0</v>
      </c>
      <c r="F43" s="50">
        <f t="shared" si="8"/>
        <v>0</v>
      </c>
      <c r="G43" s="50">
        <f t="shared" si="8"/>
        <v>0</v>
      </c>
      <c r="H43" s="50">
        <f t="shared" si="8"/>
        <v>2764.6265509917694</v>
      </c>
      <c r="I43" s="50">
        <f t="shared" si="8"/>
        <v>201766.1873804093</v>
      </c>
    </row>
    <row r="44" spans="2:9" ht="22.5" customHeight="1">
      <c r="B44" s="34"/>
      <c r="C44" s="35" t="s">
        <v>168</v>
      </c>
      <c r="D44" s="36">
        <v>13273.7378915</v>
      </c>
      <c r="E44" s="36">
        <v>0</v>
      </c>
      <c r="F44" s="36">
        <v>0</v>
      </c>
      <c r="G44" s="36">
        <v>0</v>
      </c>
      <c r="H44" s="36">
        <v>0</v>
      </c>
      <c r="I44" s="36">
        <v>13273.7378915</v>
      </c>
    </row>
    <row r="45" spans="2:9" ht="22.5" customHeight="1">
      <c r="B45" s="34"/>
      <c r="C45" s="35" t="s">
        <v>169</v>
      </c>
      <c r="D45" s="36">
        <v>185727.82293791755</v>
      </c>
      <c r="E45" s="36">
        <v>0</v>
      </c>
      <c r="F45" s="36">
        <v>0</v>
      </c>
      <c r="G45" s="36">
        <v>0</v>
      </c>
      <c r="H45" s="36">
        <v>2764.6265509917694</v>
      </c>
      <c r="I45" s="36">
        <v>188492.4494889093</v>
      </c>
    </row>
    <row r="46" spans="2:9" ht="22.5" customHeight="1">
      <c r="B46" s="25" t="s">
        <v>26</v>
      </c>
      <c r="C46" s="26" t="s">
        <v>27</v>
      </c>
      <c r="D46" s="49">
        <v>41458.257045000006</v>
      </c>
      <c r="E46" s="49">
        <v>284.7188283</v>
      </c>
      <c r="F46" s="49">
        <v>0</v>
      </c>
      <c r="G46" s="49">
        <v>0</v>
      </c>
      <c r="H46" s="49">
        <v>3237.930274395</v>
      </c>
      <c r="I46" s="49">
        <v>44980.906147695</v>
      </c>
    </row>
    <row r="47" spans="2:9" ht="22.5" customHeight="1">
      <c r="B47" s="24"/>
      <c r="C47" s="22" t="s">
        <v>168</v>
      </c>
      <c r="D47" s="23">
        <v>41458.257045000006</v>
      </c>
      <c r="E47" s="23">
        <v>284.7188283</v>
      </c>
      <c r="F47" s="23">
        <v>0</v>
      </c>
      <c r="G47" s="23">
        <v>0</v>
      </c>
      <c r="H47" s="23">
        <v>3237.930274395</v>
      </c>
      <c r="I47" s="23">
        <v>44980.906147695</v>
      </c>
    </row>
    <row r="48" spans="2:9" ht="22.5" customHeight="1">
      <c r="B48" s="32" t="s">
        <v>28</v>
      </c>
      <c r="C48" s="33" t="s">
        <v>29</v>
      </c>
      <c r="D48" s="50">
        <v>9157.228472</v>
      </c>
      <c r="E48" s="50">
        <v>10688.9292</v>
      </c>
      <c r="F48" s="50">
        <v>0</v>
      </c>
      <c r="G48" s="50">
        <v>0</v>
      </c>
      <c r="H48" s="50">
        <v>0</v>
      </c>
      <c r="I48" s="50">
        <v>19846.157672</v>
      </c>
    </row>
    <row r="49" spans="2:9" ht="22.5" customHeight="1">
      <c r="B49" s="34"/>
      <c r="C49" s="35" t="s">
        <v>168</v>
      </c>
      <c r="D49" s="36">
        <v>9157.228472</v>
      </c>
      <c r="E49" s="36">
        <v>10688.9292</v>
      </c>
      <c r="F49" s="36">
        <v>0</v>
      </c>
      <c r="G49" s="36">
        <v>0</v>
      </c>
      <c r="H49" s="36">
        <v>0</v>
      </c>
      <c r="I49" s="36">
        <v>19846.157672</v>
      </c>
    </row>
    <row r="50" spans="2:9" ht="22.5" customHeight="1">
      <c r="B50" s="25" t="s">
        <v>30</v>
      </c>
      <c r="C50" s="26" t="s">
        <v>31</v>
      </c>
      <c r="D50" s="49">
        <f aca="true" t="shared" si="9" ref="D50:I50">+D51+D52</f>
        <v>135154.8473579299</v>
      </c>
      <c r="E50" s="49">
        <f t="shared" si="9"/>
        <v>9563.807499999999</v>
      </c>
      <c r="F50" s="49">
        <f t="shared" si="9"/>
        <v>0</v>
      </c>
      <c r="G50" s="49">
        <f t="shared" si="9"/>
        <v>2275.455000000001</v>
      </c>
      <c r="H50" s="49">
        <f t="shared" si="9"/>
        <v>12.879999999999999</v>
      </c>
      <c r="I50" s="49">
        <f t="shared" si="9"/>
        <v>147006.98985792988</v>
      </c>
    </row>
    <row r="51" spans="2:9" ht="22.5" customHeight="1">
      <c r="B51" s="24"/>
      <c r="C51" s="22" t="s">
        <v>168</v>
      </c>
      <c r="D51" s="23">
        <v>118644.30625000001</v>
      </c>
      <c r="E51" s="23">
        <v>5974.5475</v>
      </c>
      <c r="F51" s="23">
        <v>0</v>
      </c>
      <c r="G51" s="23">
        <v>2275.455000000001</v>
      </c>
      <c r="H51" s="23">
        <v>12.85</v>
      </c>
      <c r="I51" s="23">
        <v>126907.15875</v>
      </c>
    </row>
    <row r="52" spans="2:9" ht="22.5" customHeight="1">
      <c r="B52" s="24"/>
      <c r="C52" s="22" t="s">
        <v>169</v>
      </c>
      <c r="D52" s="23">
        <v>16510.54110792987</v>
      </c>
      <c r="E52" s="23">
        <v>3589.26</v>
      </c>
      <c r="F52" s="23">
        <v>0</v>
      </c>
      <c r="G52" s="23">
        <v>0</v>
      </c>
      <c r="H52" s="23">
        <v>0.03</v>
      </c>
      <c r="I52" s="23">
        <v>20099.83110792987</v>
      </c>
    </row>
    <row r="53" spans="2:9" ht="22.5" customHeight="1">
      <c r="B53" s="32" t="s">
        <v>32</v>
      </c>
      <c r="C53" s="33" t="s">
        <v>33</v>
      </c>
      <c r="D53" s="50">
        <f aca="true" t="shared" si="10" ref="D53:I53">+D54+D55</f>
        <v>17585.04821439028</v>
      </c>
      <c r="E53" s="50">
        <f t="shared" si="10"/>
        <v>33489.92704573328</v>
      </c>
      <c r="F53" s="50">
        <f t="shared" si="10"/>
        <v>0</v>
      </c>
      <c r="G53" s="50">
        <f t="shared" si="10"/>
        <v>7249.625557272331</v>
      </c>
      <c r="H53" s="50">
        <f t="shared" si="10"/>
        <v>745.1562134530725</v>
      </c>
      <c r="I53" s="50">
        <f t="shared" si="10"/>
        <v>59069.75703084897</v>
      </c>
    </row>
    <row r="54" spans="2:9" ht="22.5" customHeight="1">
      <c r="B54" s="34"/>
      <c r="C54" s="35" t="s">
        <v>168</v>
      </c>
      <c r="D54" s="36">
        <v>16700.474000000002</v>
      </c>
      <c r="E54" s="36">
        <v>395.61690000000004</v>
      </c>
      <c r="F54" s="36">
        <v>0</v>
      </c>
      <c r="G54" s="36">
        <v>0</v>
      </c>
      <c r="H54" s="36">
        <v>0</v>
      </c>
      <c r="I54" s="36">
        <v>17096.090900000003</v>
      </c>
    </row>
    <row r="55" spans="2:9" ht="22.5" customHeight="1">
      <c r="B55" s="34"/>
      <c r="C55" s="35" t="s">
        <v>169</v>
      </c>
      <c r="D55" s="36">
        <v>884.5742143902801</v>
      </c>
      <c r="E55" s="36">
        <v>33094.31014573328</v>
      </c>
      <c r="F55" s="36">
        <v>0</v>
      </c>
      <c r="G55" s="36">
        <v>7249.625557272331</v>
      </c>
      <c r="H55" s="36">
        <v>745.1562134530725</v>
      </c>
      <c r="I55" s="36">
        <v>41973.666130848964</v>
      </c>
    </row>
    <row r="56" spans="2:9" ht="22.5" customHeight="1">
      <c r="B56" s="25" t="s">
        <v>34</v>
      </c>
      <c r="C56" s="26" t="s">
        <v>35</v>
      </c>
      <c r="D56" s="49">
        <v>61023.44</v>
      </c>
      <c r="E56" s="49">
        <v>122.69999999999999</v>
      </c>
      <c r="F56" s="49">
        <v>22.659999999999997</v>
      </c>
      <c r="G56" s="49">
        <v>304.3499999999999</v>
      </c>
      <c r="H56" s="49">
        <v>6.98</v>
      </c>
      <c r="I56" s="49">
        <v>61480.130000000005</v>
      </c>
    </row>
    <row r="57" spans="2:9" ht="22.5" customHeight="1">
      <c r="B57" s="24"/>
      <c r="C57" s="22" t="s">
        <v>168</v>
      </c>
      <c r="D57" s="23">
        <v>61023.44</v>
      </c>
      <c r="E57" s="23">
        <v>122.69999999999999</v>
      </c>
      <c r="F57" s="23">
        <v>22.659999999999997</v>
      </c>
      <c r="G57" s="23">
        <v>304.3499999999999</v>
      </c>
      <c r="H57" s="23">
        <v>6.98</v>
      </c>
      <c r="I57" s="23">
        <v>61480.130000000005</v>
      </c>
    </row>
    <row r="58" spans="2:9" ht="22.5" customHeight="1">
      <c r="B58" s="32" t="s">
        <v>36</v>
      </c>
      <c r="C58" s="33" t="s">
        <v>37</v>
      </c>
      <c r="D58" s="50">
        <f aca="true" t="shared" si="11" ref="D58:I58">+D59+D60</f>
        <v>292688.2542959708</v>
      </c>
      <c r="E58" s="50">
        <f t="shared" si="11"/>
        <v>796.1836</v>
      </c>
      <c r="F58" s="50">
        <f t="shared" si="11"/>
        <v>0</v>
      </c>
      <c r="G58" s="50">
        <f t="shared" si="11"/>
        <v>172.21999999999997</v>
      </c>
      <c r="H58" s="50">
        <f t="shared" si="11"/>
        <v>64.42</v>
      </c>
      <c r="I58" s="50">
        <f t="shared" si="11"/>
        <v>293721.0778959708</v>
      </c>
    </row>
    <row r="59" spans="2:9" ht="22.5" customHeight="1">
      <c r="B59" s="34"/>
      <c r="C59" s="35" t="s">
        <v>168</v>
      </c>
      <c r="D59" s="36">
        <v>166696.8906189993</v>
      </c>
      <c r="E59" s="36">
        <v>796.1836</v>
      </c>
      <c r="F59" s="36">
        <v>0</v>
      </c>
      <c r="G59" s="36">
        <v>172.21999999999997</v>
      </c>
      <c r="H59" s="36">
        <v>63</v>
      </c>
      <c r="I59" s="36">
        <v>167728.29421899928</v>
      </c>
    </row>
    <row r="60" spans="2:9" ht="22.5" customHeight="1">
      <c r="B60" s="34"/>
      <c r="C60" s="35" t="s">
        <v>169</v>
      </c>
      <c r="D60" s="36">
        <v>125991.3636769715</v>
      </c>
      <c r="E60" s="36">
        <v>0</v>
      </c>
      <c r="F60" s="36">
        <v>0</v>
      </c>
      <c r="G60" s="36">
        <v>0</v>
      </c>
      <c r="H60" s="36">
        <v>1.42</v>
      </c>
      <c r="I60" s="36">
        <v>125992.78367697149</v>
      </c>
    </row>
    <row r="61" spans="2:9" ht="22.5" customHeight="1">
      <c r="B61" s="25" t="s">
        <v>38</v>
      </c>
      <c r="C61" s="26" t="s">
        <v>39</v>
      </c>
      <c r="D61" s="49">
        <f aca="true" t="shared" si="12" ref="D61:I61">+D62+D63</f>
        <v>37577.5739987708</v>
      </c>
      <c r="E61" s="49">
        <f t="shared" si="12"/>
        <v>19776.9734681</v>
      </c>
      <c r="F61" s="49">
        <f t="shared" si="12"/>
        <v>0</v>
      </c>
      <c r="G61" s="49">
        <f t="shared" si="12"/>
        <v>5309.215563045603</v>
      </c>
      <c r="H61" s="49">
        <f t="shared" si="12"/>
        <v>784.0748074269783</v>
      </c>
      <c r="I61" s="49">
        <f t="shared" si="12"/>
        <v>63447.83783734338</v>
      </c>
    </row>
    <row r="62" spans="2:9" ht="22.5" customHeight="1">
      <c r="B62" s="24"/>
      <c r="C62" s="22" t="s">
        <v>168</v>
      </c>
      <c r="D62" s="23">
        <v>29693.9</v>
      </c>
      <c r="E62" s="23">
        <v>17568.529000000002</v>
      </c>
      <c r="F62" s="23">
        <v>0</v>
      </c>
      <c r="G62" s="23">
        <v>5296.054200000002</v>
      </c>
      <c r="H62" s="23">
        <v>58.030800000000006</v>
      </c>
      <c r="I62" s="23">
        <v>52616.514</v>
      </c>
    </row>
    <row r="63" spans="2:9" ht="22.5" customHeight="1">
      <c r="B63" s="24"/>
      <c r="C63" s="22" t="s">
        <v>169</v>
      </c>
      <c r="D63" s="23">
        <v>7883.673998770801</v>
      </c>
      <c r="E63" s="23">
        <v>2208.4444681</v>
      </c>
      <c r="F63" s="23">
        <v>0</v>
      </c>
      <c r="G63" s="23">
        <v>13.161363045599998</v>
      </c>
      <c r="H63" s="23">
        <v>726.0440074269783</v>
      </c>
      <c r="I63" s="23">
        <v>10831.32383734338</v>
      </c>
    </row>
    <row r="64" spans="2:9" ht="22.5" customHeight="1">
      <c r="B64" s="32" t="s">
        <v>40</v>
      </c>
      <c r="C64" s="33" t="s">
        <v>41</v>
      </c>
      <c r="D64" s="50">
        <v>34075.234</v>
      </c>
      <c r="E64" s="50">
        <v>5179.532</v>
      </c>
      <c r="F64" s="50">
        <v>0</v>
      </c>
      <c r="G64" s="50">
        <v>0</v>
      </c>
      <c r="H64" s="50">
        <v>48.52</v>
      </c>
      <c r="I64" s="50">
        <v>39303.286</v>
      </c>
    </row>
    <row r="65" spans="2:9" ht="22.5" customHeight="1">
      <c r="B65" s="34"/>
      <c r="C65" s="35" t="s">
        <v>168</v>
      </c>
      <c r="D65" s="36">
        <v>34075.234</v>
      </c>
      <c r="E65" s="36">
        <v>5179.532</v>
      </c>
      <c r="F65" s="36">
        <v>0</v>
      </c>
      <c r="G65" s="36">
        <v>0</v>
      </c>
      <c r="H65" s="36">
        <v>48.52</v>
      </c>
      <c r="I65" s="36">
        <v>39303.286</v>
      </c>
    </row>
    <row r="66" spans="2:9" ht="22.5" customHeight="1">
      <c r="B66" s="25" t="s">
        <v>42</v>
      </c>
      <c r="C66" s="26" t="s">
        <v>43</v>
      </c>
      <c r="D66" s="49">
        <v>51727.555007999996</v>
      </c>
      <c r="E66" s="49">
        <v>0</v>
      </c>
      <c r="F66" s="49">
        <v>0</v>
      </c>
      <c r="G66" s="49">
        <v>113.59000000000015</v>
      </c>
      <c r="H66" s="49">
        <v>0</v>
      </c>
      <c r="I66" s="49">
        <v>51841.14500799999</v>
      </c>
    </row>
    <row r="67" spans="2:9" ht="22.5" customHeight="1">
      <c r="B67" s="24"/>
      <c r="C67" s="22" t="s">
        <v>168</v>
      </c>
      <c r="D67" s="23">
        <v>51727.555007999996</v>
      </c>
      <c r="E67" s="23">
        <v>0</v>
      </c>
      <c r="F67" s="23">
        <v>0</v>
      </c>
      <c r="G67" s="23">
        <v>113.59000000000015</v>
      </c>
      <c r="H67" s="23">
        <v>0</v>
      </c>
      <c r="I67" s="23">
        <v>51841.14500799999</v>
      </c>
    </row>
    <row r="68" spans="2:9" ht="22.5" customHeight="1">
      <c r="B68" s="32" t="s">
        <v>44</v>
      </c>
      <c r="C68" s="33" t="s">
        <v>45</v>
      </c>
      <c r="D68" s="50">
        <f aca="true" t="shared" si="13" ref="D68:I68">+D69+D70</f>
        <v>55925.6613789</v>
      </c>
      <c r="E68" s="50">
        <f t="shared" si="13"/>
        <v>0</v>
      </c>
      <c r="F68" s="50">
        <f t="shared" si="13"/>
        <v>0</v>
      </c>
      <c r="G68" s="50">
        <f t="shared" si="13"/>
        <v>0</v>
      </c>
      <c r="H68" s="50">
        <f t="shared" si="13"/>
        <v>20066.423655</v>
      </c>
      <c r="I68" s="50">
        <f t="shared" si="13"/>
        <v>75992.0850339</v>
      </c>
    </row>
    <row r="69" spans="2:9" ht="22.5" customHeight="1">
      <c r="B69" s="34"/>
      <c r="C69" s="35" t="s">
        <v>168</v>
      </c>
      <c r="D69" s="36">
        <v>42744.462</v>
      </c>
      <c r="E69" s="36">
        <v>0</v>
      </c>
      <c r="F69" s="36">
        <v>0</v>
      </c>
      <c r="G69" s="36">
        <v>0</v>
      </c>
      <c r="H69" s="36">
        <v>6674.536000000001</v>
      </c>
      <c r="I69" s="36">
        <v>49418.998</v>
      </c>
    </row>
    <row r="70" spans="2:9" ht="22.5" customHeight="1">
      <c r="B70" s="34"/>
      <c r="C70" s="35" t="s">
        <v>169</v>
      </c>
      <c r="D70" s="36">
        <v>13181.1993789</v>
      </c>
      <c r="E70" s="36">
        <v>0</v>
      </c>
      <c r="F70" s="36">
        <v>0</v>
      </c>
      <c r="G70" s="36">
        <v>0</v>
      </c>
      <c r="H70" s="36">
        <v>13391.887654999999</v>
      </c>
      <c r="I70" s="36">
        <v>26573.0870339</v>
      </c>
    </row>
    <row r="71" spans="2:9" ht="22.5" customHeight="1">
      <c r="B71" s="25" t="s">
        <v>46</v>
      </c>
      <c r="C71" s="26" t="s">
        <v>47</v>
      </c>
      <c r="D71" s="49">
        <v>7865.4833579999995</v>
      </c>
      <c r="E71" s="49">
        <v>0</v>
      </c>
      <c r="F71" s="49">
        <v>0</v>
      </c>
      <c r="G71" s="49">
        <v>0</v>
      </c>
      <c r="H71" s="49">
        <v>47.398815</v>
      </c>
      <c r="I71" s="49">
        <v>7912.882172999999</v>
      </c>
    </row>
    <row r="72" spans="2:9" ht="22.5" customHeight="1">
      <c r="B72" s="24"/>
      <c r="C72" s="22" t="s">
        <v>168</v>
      </c>
      <c r="D72" s="23">
        <v>7865.4833579999995</v>
      </c>
      <c r="E72" s="23">
        <v>0</v>
      </c>
      <c r="F72" s="23">
        <v>0</v>
      </c>
      <c r="G72" s="23">
        <v>0</v>
      </c>
      <c r="H72" s="23">
        <v>47.398815</v>
      </c>
      <c r="I72" s="23">
        <v>7912.882172999999</v>
      </c>
    </row>
    <row r="73" spans="2:9" ht="22.5" customHeight="1">
      <c r="B73" s="32" t="s">
        <v>48</v>
      </c>
      <c r="C73" s="33" t="s">
        <v>49</v>
      </c>
      <c r="D73" s="50">
        <f aca="true" t="shared" si="14" ref="D73:I73">+D74+D75</f>
        <v>367812.72162299993</v>
      </c>
      <c r="E73" s="50">
        <f t="shared" si="14"/>
        <v>4623.47</v>
      </c>
      <c r="F73" s="50">
        <f t="shared" si="14"/>
        <v>0</v>
      </c>
      <c r="G73" s="50">
        <f t="shared" si="14"/>
        <v>311.3000000000002</v>
      </c>
      <c r="H73" s="50">
        <f t="shared" si="14"/>
        <v>7393.06</v>
      </c>
      <c r="I73" s="50">
        <f t="shared" si="14"/>
        <v>380140.551623</v>
      </c>
    </row>
    <row r="74" spans="2:9" ht="22.5" customHeight="1">
      <c r="B74" s="34"/>
      <c r="C74" s="35" t="s">
        <v>168</v>
      </c>
      <c r="D74" s="36">
        <v>14475.281622999999</v>
      </c>
      <c r="E74" s="36">
        <v>0</v>
      </c>
      <c r="F74" s="36">
        <v>0</v>
      </c>
      <c r="G74" s="36">
        <v>0</v>
      </c>
      <c r="H74" s="36">
        <v>108.13</v>
      </c>
      <c r="I74" s="36">
        <v>14583.411623</v>
      </c>
    </row>
    <row r="75" spans="2:9" ht="22.5" customHeight="1">
      <c r="B75" s="34"/>
      <c r="C75" s="35" t="s">
        <v>169</v>
      </c>
      <c r="D75" s="36">
        <v>353337.43999999994</v>
      </c>
      <c r="E75" s="36">
        <v>4623.47</v>
      </c>
      <c r="F75" s="36">
        <v>0</v>
      </c>
      <c r="G75" s="36">
        <v>311.3000000000002</v>
      </c>
      <c r="H75" s="36">
        <v>7284.93</v>
      </c>
      <c r="I75" s="36">
        <v>365557.14</v>
      </c>
    </row>
    <row r="76" spans="2:9" ht="22.5" customHeight="1">
      <c r="B76" s="25" t="s">
        <v>50</v>
      </c>
      <c r="C76" s="26" t="s">
        <v>51</v>
      </c>
      <c r="D76" s="49">
        <v>31595.74326841525</v>
      </c>
      <c r="E76" s="49">
        <v>0</v>
      </c>
      <c r="F76" s="49">
        <v>0</v>
      </c>
      <c r="G76" s="49">
        <v>0</v>
      </c>
      <c r="H76" s="49">
        <v>719.9953352227501</v>
      </c>
      <c r="I76" s="49">
        <v>32315.738603638005</v>
      </c>
    </row>
    <row r="77" spans="2:9" ht="22.5" customHeight="1">
      <c r="B77" s="24"/>
      <c r="C77" s="22" t="s">
        <v>168</v>
      </c>
      <c r="D77" s="23">
        <v>31595.74326841525</v>
      </c>
      <c r="E77" s="23">
        <v>0</v>
      </c>
      <c r="F77" s="23">
        <v>0</v>
      </c>
      <c r="G77" s="23">
        <v>0</v>
      </c>
      <c r="H77" s="23">
        <v>719.9953352227501</v>
      </c>
      <c r="I77" s="23">
        <v>32315.738603638005</v>
      </c>
    </row>
    <row r="78" spans="2:9" ht="22.5" customHeight="1">
      <c r="B78" s="32" t="s">
        <v>52</v>
      </c>
      <c r="C78" s="33" t="s">
        <v>53</v>
      </c>
      <c r="D78" s="50">
        <f aca="true" t="shared" si="15" ref="D78:I78">+D79+D80</f>
        <v>389562.6962612666</v>
      </c>
      <c r="E78" s="50">
        <f t="shared" si="15"/>
        <v>22988.610771446998</v>
      </c>
      <c r="F78" s="50">
        <f t="shared" si="15"/>
        <v>100.256</v>
      </c>
      <c r="G78" s="50">
        <f t="shared" si="15"/>
        <v>155.5092</v>
      </c>
      <c r="H78" s="50">
        <f t="shared" si="15"/>
        <v>438.830154725915</v>
      </c>
      <c r="I78" s="50">
        <f t="shared" si="15"/>
        <v>413245.9023874395</v>
      </c>
    </row>
    <row r="79" spans="2:9" ht="22.5" customHeight="1">
      <c r="B79" s="34"/>
      <c r="C79" s="35" t="s">
        <v>168</v>
      </c>
      <c r="D79" s="36">
        <v>302339.770385</v>
      </c>
      <c r="E79" s="36">
        <v>22908.99325</v>
      </c>
      <c r="F79" s="36">
        <v>0</v>
      </c>
      <c r="G79" s="36">
        <v>155.5092</v>
      </c>
      <c r="H79" s="36">
        <v>400.12600000000003</v>
      </c>
      <c r="I79" s="36">
        <v>325804.398835</v>
      </c>
    </row>
    <row r="80" spans="2:9" ht="22.5" customHeight="1">
      <c r="B80" s="34"/>
      <c r="C80" s="35" t="s">
        <v>169</v>
      </c>
      <c r="D80" s="36">
        <v>87222.92587626661</v>
      </c>
      <c r="E80" s="36">
        <v>79.617521447</v>
      </c>
      <c r="F80" s="36">
        <v>100.256</v>
      </c>
      <c r="G80" s="36">
        <v>0</v>
      </c>
      <c r="H80" s="36">
        <v>38.704154725915</v>
      </c>
      <c r="I80" s="36">
        <v>87441.50355243954</v>
      </c>
    </row>
    <row r="81" spans="2:9" ht="22.5" customHeight="1">
      <c r="B81" s="25" t="s">
        <v>161</v>
      </c>
      <c r="C81" s="26" t="s">
        <v>162</v>
      </c>
      <c r="D81" s="49">
        <v>1478.4528826</v>
      </c>
      <c r="E81" s="49">
        <v>0</v>
      </c>
      <c r="F81" s="49">
        <v>0</v>
      </c>
      <c r="G81" s="49">
        <v>0</v>
      </c>
      <c r="H81" s="49">
        <v>24.4</v>
      </c>
      <c r="I81" s="49">
        <v>1502.8528826</v>
      </c>
    </row>
    <row r="82" spans="2:9" ht="22.5" customHeight="1">
      <c r="B82" s="24"/>
      <c r="C82" s="22" t="s">
        <v>168</v>
      </c>
      <c r="D82" s="23">
        <v>1478.4528826</v>
      </c>
      <c r="E82" s="23">
        <v>0</v>
      </c>
      <c r="F82" s="23">
        <v>0</v>
      </c>
      <c r="G82" s="23">
        <v>0</v>
      </c>
      <c r="H82" s="23">
        <v>24.4</v>
      </c>
      <c r="I82" s="23">
        <v>1502.8528826</v>
      </c>
    </row>
    <row r="83" spans="2:9" ht="22.5" customHeight="1">
      <c r="B83" s="32" t="s">
        <v>54</v>
      </c>
      <c r="C83" s="33" t="s">
        <v>55</v>
      </c>
      <c r="D83" s="50">
        <f aca="true" t="shared" si="16" ref="D83:I83">+D84+D85</f>
        <v>1545515.1693857738</v>
      </c>
      <c r="E83" s="50">
        <f t="shared" si="16"/>
        <v>6.720000000000001</v>
      </c>
      <c r="F83" s="50">
        <f t="shared" si="16"/>
        <v>0</v>
      </c>
      <c r="G83" s="50">
        <f t="shared" si="16"/>
        <v>87755.76072160005</v>
      </c>
      <c r="H83" s="50">
        <f t="shared" si="16"/>
        <v>11822.6931028</v>
      </c>
      <c r="I83" s="50">
        <f t="shared" si="16"/>
        <v>1645100.343210174</v>
      </c>
    </row>
    <row r="84" spans="2:9" ht="22.5" customHeight="1">
      <c r="B84" s="34"/>
      <c r="C84" s="35" t="s">
        <v>168</v>
      </c>
      <c r="D84" s="36">
        <v>35972.703489773994</v>
      </c>
      <c r="E84" s="36">
        <v>6.720000000000001</v>
      </c>
      <c r="F84" s="36">
        <v>0</v>
      </c>
      <c r="G84" s="36">
        <v>0</v>
      </c>
      <c r="H84" s="36">
        <v>119.07</v>
      </c>
      <c r="I84" s="36">
        <v>36098.493489774</v>
      </c>
    </row>
    <row r="85" spans="2:9" ht="22.5" customHeight="1">
      <c r="B85" s="34"/>
      <c r="C85" s="35" t="s">
        <v>169</v>
      </c>
      <c r="D85" s="36">
        <v>1509542.465896</v>
      </c>
      <c r="E85" s="36">
        <v>0</v>
      </c>
      <c r="F85" s="36">
        <v>0</v>
      </c>
      <c r="G85" s="36">
        <v>87755.76072160005</v>
      </c>
      <c r="H85" s="36">
        <v>11703.6231028</v>
      </c>
      <c r="I85" s="36">
        <v>1609001.8497204</v>
      </c>
    </row>
    <row r="86" spans="2:9" ht="38.25" customHeight="1">
      <c r="B86" s="25" t="s">
        <v>56</v>
      </c>
      <c r="C86" s="26" t="s">
        <v>170</v>
      </c>
      <c r="D86" s="49">
        <f aca="true" t="shared" si="17" ref="D86:I86">+D87+D88</f>
        <v>15403284.711281022</v>
      </c>
      <c r="E86" s="49">
        <f t="shared" si="17"/>
        <v>0</v>
      </c>
      <c r="F86" s="49">
        <f t="shared" si="17"/>
        <v>0</v>
      </c>
      <c r="G86" s="49">
        <f t="shared" si="17"/>
        <v>110462.76224954502</v>
      </c>
      <c r="H86" s="49">
        <f t="shared" si="17"/>
        <v>42358.82737399999</v>
      </c>
      <c r="I86" s="49">
        <f t="shared" si="17"/>
        <v>15556106.300904568</v>
      </c>
    </row>
    <row r="87" spans="2:9" ht="22.5" customHeight="1">
      <c r="B87" s="24"/>
      <c r="C87" s="22" t="s">
        <v>168</v>
      </c>
      <c r="D87" s="23">
        <v>72055.65723556222</v>
      </c>
      <c r="E87" s="23">
        <v>0</v>
      </c>
      <c r="F87" s="23">
        <v>0</v>
      </c>
      <c r="G87" s="23">
        <v>7.499969999999998</v>
      </c>
      <c r="H87" s="23">
        <v>0</v>
      </c>
      <c r="I87" s="23">
        <v>72063.15720556222</v>
      </c>
    </row>
    <row r="88" spans="2:9" ht="22.5" customHeight="1">
      <c r="B88" s="24"/>
      <c r="C88" s="22" t="s">
        <v>169</v>
      </c>
      <c r="D88" s="23">
        <v>15331229.05404546</v>
      </c>
      <c r="E88" s="23">
        <v>0</v>
      </c>
      <c r="F88" s="23">
        <v>0</v>
      </c>
      <c r="G88" s="23">
        <v>110455.26227954502</v>
      </c>
      <c r="H88" s="23">
        <v>42358.82737399999</v>
      </c>
      <c r="I88" s="23">
        <v>15484043.143699005</v>
      </c>
    </row>
    <row r="89" spans="2:9" ht="22.5" customHeight="1">
      <c r="B89" s="32" t="s">
        <v>57</v>
      </c>
      <c r="C89" s="33" t="s">
        <v>58</v>
      </c>
      <c r="D89" s="50">
        <v>6922.33184</v>
      </c>
      <c r="E89" s="50">
        <v>0</v>
      </c>
      <c r="F89" s="50">
        <v>0</v>
      </c>
      <c r="G89" s="50">
        <v>0</v>
      </c>
      <c r="H89" s="50">
        <v>0</v>
      </c>
      <c r="I89" s="50">
        <v>6922.33184</v>
      </c>
    </row>
    <row r="90" spans="2:9" ht="22.5" customHeight="1">
      <c r="B90" s="34"/>
      <c r="C90" s="35" t="s">
        <v>168</v>
      </c>
      <c r="D90" s="36">
        <v>6922.33184</v>
      </c>
      <c r="E90" s="36">
        <v>0</v>
      </c>
      <c r="F90" s="36">
        <v>0</v>
      </c>
      <c r="G90" s="36">
        <v>0</v>
      </c>
      <c r="H90" s="36">
        <v>0</v>
      </c>
      <c r="I90" s="36">
        <v>6922.33184</v>
      </c>
    </row>
    <row r="91" spans="2:9" ht="22.5" customHeight="1">
      <c r="B91" s="25" t="s">
        <v>163</v>
      </c>
      <c r="C91" s="26" t="s">
        <v>164</v>
      </c>
      <c r="D91" s="49">
        <f aca="true" t="shared" si="18" ref="D91:I91">+SUM(D92)</f>
        <v>24814.130548</v>
      </c>
      <c r="E91" s="49">
        <f t="shared" si="18"/>
        <v>0</v>
      </c>
      <c r="F91" s="49">
        <f t="shared" si="18"/>
        <v>0</v>
      </c>
      <c r="G91" s="49">
        <f t="shared" si="18"/>
        <v>12349.64</v>
      </c>
      <c r="H91" s="49">
        <f t="shared" si="18"/>
        <v>2266.50676</v>
      </c>
      <c r="I91" s="49">
        <f t="shared" si="18"/>
        <v>39430.277308000004</v>
      </c>
    </row>
    <row r="92" spans="2:9" ht="22.5" customHeight="1">
      <c r="B92" s="24"/>
      <c r="C92" s="22" t="s">
        <v>168</v>
      </c>
      <c r="D92" s="23">
        <v>24814.130548</v>
      </c>
      <c r="E92" s="23">
        <v>0</v>
      </c>
      <c r="F92" s="23">
        <v>0</v>
      </c>
      <c r="G92" s="23">
        <v>12349.64</v>
      </c>
      <c r="H92" s="23">
        <v>2266.50676</v>
      </c>
      <c r="I92" s="23">
        <v>39430.277308000004</v>
      </c>
    </row>
    <row r="93" spans="2:9" ht="22.5" customHeight="1">
      <c r="B93" s="32" t="s">
        <v>59</v>
      </c>
      <c r="C93" s="33" t="s">
        <v>60</v>
      </c>
      <c r="D93" s="50">
        <f aca="true" t="shared" si="19" ref="D93:I93">+D94+D95</f>
        <v>880140.32038695</v>
      </c>
      <c r="E93" s="50">
        <f t="shared" si="19"/>
        <v>2004.9</v>
      </c>
      <c r="F93" s="50">
        <f t="shared" si="19"/>
        <v>0</v>
      </c>
      <c r="G93" s="50">
        <f t="shared" si="19"/>
        <v>20658.010000000002</v>
      </c>
      <c r="H93" s="50">
        <f t="shared" si="19"/>
        <v>3672.74928</v>
      </c>
      <c r="I93" s="50">
        <f t="shared" si="19"/>
        <v>906475.9796669501</v>
      </c>
    </row>
    <row r="94" spans="2:9" ht="22.5" customHeight="1">
      <c r="B94" s="34"/>
      <c r="C94" s="35" t="s">
        <v>168</v>
      </c>
      <c r="D94" s="36">
        <v>24984.888034949996</v>
      </c>
      <c r="E94" s="36">
        <v>2004.9</v>
      </c>
      <c r="F94" s="36">
        <v>0</v>
      </c>
      <c r="G94" s="36">
        <v>0</v>
      </c>
      <c r="H94" s="36">
        <v>0</v>
      </c>
      <c r="I94" s="36">
        <v>26989.788034949997</v>
      </c>
    </row>
    <row r="95" spans="2:9" ht="22.5" customHeight="1">
      <c r="B95" s="34"/>
      <c r="C95" s="35" t="s">
        <v>169</v>
      </c>
      <c r="D95" s="36">
        <v>855155.432352</v>
      </c>
      <c r="E95" s="36">
        <v>0</v>
      </c>
      <c r="F95" s="36">
        <v>0</v>
      </c>
      <c r="G95" s="36">
        <v>20658.010000000002</v>
      </c>
      <c r="H95" s="36">
        <v>3672.74928</v>
      </c>
      <c r="I95" s="36">
        <v>879486.191632</v>
      </c>
    </row>
    <row r="96" spans="2:9" ht="22.5" customHeight="1">
      <c r="B96" s="25" t="s">
        <v>61</v>
      </c>
      <c r="C96" s="26" t="s">
        <v>62</v>
      </c>
      <c r="D96" s="49">
        <f aca="true" t="shared" si="20" ref="D96:I96">+D97+D98</f>
        <v>109392.87864417427</v>
      </c>
      <c r="E96" s="49">
        <f t="shared" si="20"/>
        <v>1210.00520167415</v>
      </c>
      <c r="F96" s="49">
        <f t="shared" si="20"/>
        <v>0</v>
      </c>
      <c r="G96" s="49">
        <f t="shared" si="20"/>
        <v>1149.74289169353</v>
      </c>
      <c r="H96" s="49">
        <f t="shared" si="20"/>
        <v>33.81</v>
      </c>
      <c r="I96" s="49">
        <f t="shared" si="20"/>
        <v>111786.43673754195</v>
      </c>
    </row>
    <row r="97" spans="2:9" ht="22.5" customHeight="1">
      <c r="B97" s="24"/>
      <c r="C97" s="22" t="s">
        <v>168</v>
      </c>
      <c r="D97" s="23">
        <v>64964.488</v>
      </c>
      <c r="E97" s="23">
        <v>297.29</v>
      </c>
      <c r="F97" s="23">
        <v>0</v>
      </c>
      <c r="G97" s="23">
        <v>585.3420000000001</v>
      </c>
      <c r="H97" s="23">
        <v>12.8</v>
      </c>
      <c r="I97" s="23">
        <v>65859.92</v>
      </c>
    </row>
    <row r="98" spans="2:9" ht="22.5" customHeight="1">
      <c r="B98" s="24"/>
      <c r="C98" s="22" t="s">
        <v>169</v>
      </c>
      <c r="D98" s="23">
        <v>44428.39064417427</v>
      </c>
      <c r="E98" s="23">
        <v>912.71520167415</v>
      </c>
      <c r="F98" s="23">
        <v>0</v>
      </c>
      <c r="G98" s="23">
        <v>564.40089169353</v>
      </c>
      <c r="H98" s="23">
        <v>21.01</v>
      </c>
      <c r="I98" s="23">
        <v>45926.51673754195</v>
      </c>
    </row>
    <row r="99" spans="2:9" ht="22.5" customHeight="1">
      <c r="B99" s="32" t="s">
        <v>63</v>
      </c>
      <c r="C99" s="33" t="s">
        <v>64</v>
      </c>
      <c r="D99" s="50">
        <f aca="true" t="shared" si="21" ref="D99:I99">+SUM(D100)</f>
        <v>277408.35057999997</v>
      </c>
      <c r="E99" s="50">
        <f t="shared" si="21"/>
        <v>0</v>
      </c>
      <c r="F99" s="50">
        <f t="shared" si="21"/>
        <v>0</v>
      </c>
      <c r="G99" s="50">
        <f t="shared" si="21"/>
        <v>11293.710000000003</v>
      </c>
      <c r="H99" s="50">
        <f t="shared" si="21"/>
        <v>0</v>
      </c>
      <c r="I99" s="50">
        <f t="shared" si="21"/>
        <v>288702.06058</v>
      </c>
    </row>
    <row r="100" spans="2:9" ht="22.5" customHeight="1">
      <c r="B100" s="34"/>
      <c r="C100" s="35" t="s">
        <v>168</v>
      </c>
      <c r="D100" s="36">
        <v>277408.35057999997</v>
      </c>
      <c r="E100" s="36">
        <v>0</v>
      </c>
      <c r="F100" s="36">
        <v>0</v>
      </c>
      <c r="G100" s="36">
        <v>11293.710000000003</v>
      </c>
      <c r="H100" s="36">
        <v>0</v>
      </c>
      <c r="I100" s="36">
        <v>288702.06058</v>
      </c>
    </row>
    <row r="101" spans="2:9" ht="22.5" customHeight="1">
      <c r="B101" s="25" t="s">
        <v>65</v>
      </c>
      <c r="C101" s="26" t="s">
        <v>66</v>
      </c>
      <c r="D101" s="49">
        <f aca="true" t="shared" si="22" ref="D101:I101">+SUM(D102)</f>
        <v>24416.9544</v>
      </c>
      <c r="E101" s="49">
        <f t="shared" si="22"/>
        <v>752.69</v>
      </c>
      <c r="F101" s="49">
        <f t="shared" si="22"/>
        <v>0</v>
      </c>
      <c r="G101" s="49">
        <f t="shared" si="22"/>
        <v>0</v>
      </c>
      <c r="H101" s="49">
        <f t="shared" si="22"/>
        <v>0</v>
      </c>
      <c r="I101" s="49">
        <f t="shared" si="22"/>
        <v>25169.644399999997</v>
      </c>
    </row>
    <row r="102" spans="2:9" ht="22.5" customHeight="1">
      <c r="B102" s="24"/>
      <c r="C102" s="22" t="s">
        <v>168</v>
      </c>
      <c r="D102" s="23">
        <v>24416.9544</v>
      </c>
      <c r="E102" s="23">
        <v>752.69</v>
      </c>
      <c r="F102" s="23">
        <v>0</v>
      </c>
      <c r="G102" s="23">
        <v>0</v>
      </c>
      <c r="H102" s="23">
        <v>0</v>
      </c>
      <c r="I102" s="23">
        <v>25169.644399999997</v>
      </c>
    </row>
    <row r="103" spans="2:9" ht="22.5" customHeight="1">
      <c r="B103" s="32" t="s">
        <v>67</v>
      </c>
      <c r="C103" s="33" t="s">
        <v>68</v>
      </c>
      <c r="D103" s="50">
        <f aca="true" t="shared" si="23" ref="D103:I103">+D104+D105</f>
        <v>3029960.3025</v>
      </c>
      <c r="E103" s="50">
        <f t="shared" si="23"/>
        <v>185.25</v>
      </c>
      <c r="F103" s="50">
        <f t="shared" si="23"/>
        <v>0</v>
      </c>
      <c r="G103" s="50">
        <f t="shared" si="23"/>
        <v>6793.2199999999975</v>
      </c>
      <c r="H103" s="50">
        <f t="shared" si="23"/>
        <v>9529.510000000002</v>
      </c>
      <c r="I103" s="50">
        <f t="shared" si="23"/>
        <v>3046468.2825</v>
      </c>
    </row>
    <row r="104" spans="2:9" ht="22.5" customHeight="1">
      <c r="B104" s="34"/>
      <c r="C104" s="35" t="s">
        <v>168</v>
      </c>
      <c r="D104" s="36">
        <v>9588.2425</v>
      </c>
      <c r="E104" s="36">
        <v>185.25</v>
      </c>
      <c r="F104" s="36">
        <v>0</v>
      </c>
      <c r="G104" s="36">
        <v>2.5200000000000102</v>
      </c>
      <c r="H104" s="36">
        <v>0</v>
      </c>
      <c r="I104" s="36">
        <v>9776.0125</v>
      </c>
    </row>
    <row r="105" spans="2:9" ht="22.5" customHeight="1">
      <c r="B105" s="34"/>
      <c r="C105" s="35" t="s">
        <v>169</v>
      </c>
      <c r="D105" s="36">
        <v>3020372.06</v>
      </c>
      <c r="E105" s="36">
        <v>0</v>
      </c>
      <c r="F105" s="36">
        <v>0</v>
      </c>
      <c r="G105" s="36">
        <v>6790.699999999997</v>
      </c>
      <c r="H105" s="36">
        <v>9529.510000000002</v>
      </c>
      <c r="I105" s="36">
        <v>3036692.27</v>
      </c>
    </row>
    <row r="106" spans="2:9" ht="22.5" customHeight="1">
      <c r="B106" s="25" t="s">
        <v>69</v>
      </c>
      <c r="C106" s="26" t="s">
        <v>70</v>
      </c>
      <c r="D106" s="49">
        <f aca="true" t="shared" si="24" ref="D106:I106">+D107+D108</f>
        <v>548211.8921358241</v>
      </c>
      <c r="E106" s="49">
        <f t="shared" si="24"/>
        <v>0</v>
      </c>
      <c r="F106" s="49">
        <f t="shared" si="24"/>
        <v>307.97</v>
      </c>
      <c r="G106" s="49">
        <f t="shared" si="24"/>
        <v>4116.125595458004</v>
      </c>
      <c r="H106" s="49">
        <f t="shared" si="24"/>
        <v>8716.5609</v>
      </c>
      <c r="I106" s="49">
        <f t="shared" si="24"/>
        <v>561352.548631282</v>
      </c>
    </row>
    <row r="107" spans="2:9" ht="22.5" customHeight="1">
      <c r="B107" s="24"/>
      <c r="C107" s="22" t="s">
        <v>168</v>
      </c>
      <c r="D107" s="23">
        <v>239795.94997723325</v>
      </c>
      <c r="E107" s="23">
        <v>0</v>
      </c>
      <c r="F107" s="23">
        <v>0</v>
      </c>
      <c r="G107" s="23">
        <v>4064.559432</v>
      </c>
      <c r="H107" s="23">
        <v>0</v>
      </c>
      <c r="I107" s="23">
        <v>243860.50940923323</v>
      </c>
    </row>
    <row r="108" spans="2:9" ht="22.5" customHeight="1">
      <c r="B108" s="24"/>
      <c r="C108" s="22" t="s">
        <v>169</v>
      </c>
      <c r="D108" s="23">
        <v>308415.9421585908</v>
      </c>
      <c r="E108" s="23">
        <v>0</v>
      </c>
      <c r="F108" s="23">
        <v>307.97</v>
      </c>
      <c r="G108" s="23">
        <v>51.56616345800404</v>
      </c>
      <c r="H108" s="23">
        <v>8716.5609</v>
      </c>
      <c r="I108" s="23">
        <v>317492.0392220488</v>
      </c>
    </row>
    <row r="109" spans="2:9" ht="22.5" customHeight="1">
      <c r="B109" s="32" t="s">
        <v>71</v>
      </c>
      <c r="C109" s="33" t="s">
        <v>72</v>
      </c>
      <c r="D109" s="50">
        <f aca="true" t="shared" si="25" ref="D109:I109">+SUM(D110)</f>
        <v>19225.5726</v>
      </c>
      <c r="E109" s="50">
        <f t="shared" si="25"/>
        <v>0</v>
      </c>
      <c r="F109" s="50">
        <f t="shared" si="25"/>
        <v>0</v>
      </c>
      <c r="G109" s="50">
        <f t="shared" si="25"/>
        <v>0</v>
      </c>
      <c r="H109" s="50">
        <f t="shared" si="25"/>
        <v>0</v>
      </c>
      <c r="I109" s="50">
        <f t="shared" si="25"/>
        <v>19225.5726</v>
      </c>
    </row>
    <row r="110" spans="2:9" ht="22.5" customHeight="1">
      <c r="B110" s="34"/>
      <c r="C110" s="35" t="s">
        <v>168</v>
      </c>
      <c r="D110" s="36">
        <v>19225.5726</v>
      </c>
      <c r="E110" s="36">
        <v>0</v>
      </c>
      <c r="F110" s="36">
        <v>0</v>
      </c>
      <c r="G110" s="36">
        <v>0</v>
      </c>
      <c r="H110" s="36">
        <v>0</v>
      </c>
      <c r="I110" s="36">
        <v>19225.5726</v>
      </c>
    </row>
    <row r="111" spans="2:9" ht="22.5" customHeight="1">
      <c r="B111" s="25" t="s">
        <v>73</v>
      </c>
      <c r="C111" s="26" t="s">
        <v>74</v>
      </c>
      <c r="D111" s="49">
        <f aca="true" t="shared" si="26" ref="D111:I111">+D112+D113</f>
        <v>1373968.2178288</v>
      </c>
      <c r="E111" s="49">
        <f t="shared" si="26"/>
        <v>9987.796999999999</v>
      </c>
      <c r="F111" s="49">
        <f t="shared" si="26"/>
        <v>3696.3446999999933</v>
      </c>
      <c r="G111" s="49">
        <f t="shared" si="26"/>
        <v>176279.6305000001</v>
      </c>
      <c r="H111" s="49">
        <f t="shared" si="26"/>
        <v>19741.404000000002</v>
      </c>
      <c r="I111" s="49">
        <f t="shared" si="26"/>
        <v>1583673.3940288</v>
      </c>
    </row>
    <row r="112" spans="2:9" ht="22.5" customHeight="1">
      <c r="B112" s="24"/>
      <c r="C112" s="22" t="s">
        <v>168</v>
      </c>
      <c r="D112" s="23">
        <v>26557.803999999996</v>
      </c>
      <c r="E112" s="23">
        <v>2744.067</v>
      </c>
      <c r="F112" s="23">
        <v>0</v>
      </c>
      <c r="G112" s="23">
        <v>0</v>
      </c>
      <c r="H112" s="23">
        <v>824.0439999999999</v>
      </c>
      <c r="I112" s="23">
        <v>30125.915</v>
      </c>
    </row>
    <row r="113" spans="2:9" ht="22.5" customHeight="1">
      <c r="B113" s="24"/>
      <c r="C113" s="22" t="s">
        <v>169</v>
      </c>
      <c r="D113" s="23">
        <v>1347410.4138288</v>
      </c>
      <c r="E113" s="23">
        <v>7243.73</v>
      </c>
      <c r="F113" s="23">
        <v>3696.3446999999933</v>
      </c>
      <c r="G113" s="23">
        <v>176279.6305000001</v>
      </c>
      <c r="H113" s="23">
        <v>18917.36</v>
      </c>
      <c r="I113" s="23">
        <v>1553547.4790288</v>
      </c>
    </row>
    <row r="114" spans="2:9" ht="22.5" customHeight="1">
      <c r="B114" s="32" t="s">
        <v>165</v>
      </c>
      <c r="C114" s="33" t="s">
        <v>166</v>
      </c>
      <c r="D114" s="50">
        <f aca="true" t="shared" si="27" ref="D114:I114">+SUM(D115)</f>
        <v>8314.399000000001</v>
      </c>
      <c r="E114" s="50">
        <f t="shared" si="27"/>
        <v>0</v>
      </c>
      <c r="F114" s="50">
        <f t="shared" si="27"/>
        <v>0</v>
      </c>
      <c r="G114" s="50">
        <f t="shared" si="27"/>
        <v>0</v>
      </c>
      <c r="H114" s="50">
        <f t="shared" si="27"/>
        <v>0</v>
      </c>
      <c r="I114" s="50">
        <f t="shared" si="27"/>
        <v>8314.399000000001</v>
      </c>
    </row>
    <row r="115" spans="2:9" ht="22.5" customHeight="1">
      <c r="B115" s="34"/>
      <c r="C115" s="35" t="s">
        <v>168</v>
      </c>
      <c r="D115" s="36">
        <v>8314.399000000001</v>
      </c>
      <c r="E115" s="36">
        <v>0</v>
      </c>
      <c r="F115" s="36">
        <v>0</v>
      </c>
      <c r="G115" s="36">
        <v>0</v>
      </c>
      <c r="H115" s="36">
        <v>0</v>
      </c>
      <c r="I115" s="36">
        <v>8314.399000000001</v>
      </c>
    </row>
    <row r="116" spans="2:9" ht="22.5" customHeight="1">
      <c r="B116" s="25" t="s">
        <v>75</v>
      </c>
      <c r="C116" s="26" t="s">
        <v>167</v>
      </c>
      <c r="D116" s="49">
        <f aca="true" t="shared" si="28" ref="D116:I116">+SUM(D117)</f>
        <v>7803.062</v>
      </c>
      <c r="E116" s="49">
        <f t="shared" si="28"/>
        <v>3161.046</v>
      </c>
      <c r="F116" s="49">
        <f t="shared" si="28"/>
        <v>0</v>
      </c>
      <c r="G116" s="49">
        <f t="shared" si="28"/>
        <v>0</v>
      </c>
      <c r="H116" s="49">
        <f t="shared" si="28"/>
        <v>188.33999999999997</v>
      </c>
      <c r="I116" s="49">
        <f t="shared" si="28"/>
        <v>11152.448</v>
      </c>
    </row>
    <row r="117" spans="2:9" ht="22.5" customHeight="1">
      <c r="B117" s="24"/>
      <c r="C117" s="22" t="s">
        <v>168</v>
      </c>
      <c r="D117" s="23">
        <v>7803.062</v>
      </c>
      <c r="E117" s="23">
        <v>3161.046</v>
      </c>
      <c r="F117" s="23">
        <v>0</v>
      </c>
      <c r="G117" s="23">
        <v>0</v>
      </c>
      <c r="H117" s="23">
        <v>188.33999999999997</v>
      </c>
      <c r="I117" s="23">
        <v>11152.448</v>
      </c>
    </row>
    <row r="118" spans="2:9" ht="22.5" customHeight="1">
      <c r="B118" s="32" t="s">
        <v>76</v>
      </c>
      <c r="C118" s="33" t="s">
        <v>77</v>
      </c>
      <c r="D118" s="50">
        <f aca="true" t="shared" si="29" ref="D118:I118">+SUM(D119)</f>
        <v>421.93994495</v>
      </c>
      <c r="E118" s="50">
        <f t="shared" si="29"/>
        <v>843.9265745</v>
      </c>
      <c r="F118" s="50">
        <f t="shared" si="29"/>
        <v>0</v>
      </c>
      <c r="G118" s="50">
        <f t="shared" si="29"/>
        <v>71.108480475</v>
      </c>
      <c r="H118" s="50">
        <f t="shared" si="29"/>
        <v>0</v>
      </c>
      <c r="I118" s="50">
        <f t="shared" si="29"/>
        <v>1336.9749999249998</v>
      </c>
    </row>
    <row r="119" spans="2:9" ht="22.5" customHeight="1">
      <c r="B119" s="34"/>
      <c r="C119" s="35" t="s">
        <v>168</v>
      </c>
      <c r="D119" s="36">
        <v>421.93994495</v>
      </c>
      <c r="E119" s="36">
        <v>843.9265745</v>
      </c>
      <c r="F119" s="36">
        <v>0</v>
      </c>
      <c r="G119" s="36">
        <v>71.108480475</v>
      </c>
      <c r="H119" s="36">
        <v>0</v>
      </c>
      <c r="I119" s="36">
        <v>1336.9749999249998</v>
      </c>
    </row>
    <row r="120" spans="2:9" ht="22.5" customHeight="1">
      <c r="B120" s="25" t="s">
        <v>78</v>
      </c>
      <c r="C120" s="26" t="s">
        <v>79</v>
      </c>
      <c r="D120" s="49">
        <f aca="true" t="shared" si="30" ref="D120:I120">+SUM(D121)</f>
        <v>62822.934776300004</v>
      </c>
      <c r="E120" s="49">
        <f t="shared" si="30"/>
        <v>3663.5116</v>
      </c>
      <c r="F120" s="49">
        <f t="shared" si="30"/>
        <v>0</v>
      </c>
      <c r="G120" s="49">
        <f t="shared" si="30"/>
        <v>0</v>
      </c>
      <c r="H120" s="49">
        <f t="shared" si="30"/>
        <v>149.6993</v>
      </c>
      <c r="I120" s="49">
        <f t="shared" si="30"/>
        <v>66636.1456763</v>
      </c>
    </row>
    <row r="121" spans="2:9" ht="22.5" customHeight="1">
      <c r="B121" s="24"/>
      <c r="C121" s="22" t="s">
        <v>168</v>
      </c>
      <c r="D121" s="23">
        <v>62822.934776300004</v>
      </c>
      <c r="E121" s="23">
        <v>3663.5116</v>
      </c>
      <c r="F121" s="23">
        <v>0</v>
      </c>
      <c r="G121" s="23">
        <v>0</v>
      </c>
      <c r="H121" s="23">
        <v>149.6993</v>
      </c>
      <c r="I121" s="23">
        <v>66636.1456763</v>
      </c>
    </row>
    <row r="122" spans="2:9" ht="22.5" customHeight="1">
      <c r="B122" s="32" t="s">
        <v>80</v>
      </c>
      <c r="C122" s="33" t="s">
        <v>81</v>
      </c>
      <c r="D122" s="50">
        <f aca="true" t="shared" si="31" ref="D122:I122">+SUM(D123)</f>
        <v>2134.2799999999997</v>
      </c>
      <c r="E122" s="50">
        <f t="shared" si="31"/>
        <v>1106.1799999999998</v>
      </c>
      <c r="F122" s="50">
        <f t="shared" si="31"/>
        <v>0</v>
      </c>
      <c r="G122" s="50">
        <f t="shared" si="31"/>
        <v>29</v>
      </c>
      <c r="H122" s="50">
        <f t="shared" si="31"/>
        <v>10</v>
      </c>
      <c r="I122" s="50">
        <f t="shared" si="31"/>
        <v>3279.46</v>
      </c>
    </row>
    <row r="123" spans="2:9" ht="22.5" customHeight="1">
      <c r="B123" s="34"/>
      <c r="C123" s="35" t="s">
        <v>168</v>
      </c>
      <c r="D123" s="36">
        <v>2134.2799999999997</v>
      </c>
      <c r="E123" s="36">
        <v>1106.1799999999998</v>
      </c>
      <c r="F123" s="36">
        <v>0</v>
      </c>
      <c r="G123" s="36">
        <v>29</v>
      </c>
      <c r="H123" s="36">
        <v>10</v>
      </c>
      <c r="I123" s="36">
        <v>3279.46</v>
      </c>
    </row>
    <row r="124" spans="2:9" ht="22.5" customHeight="1">
      <c r="B124" s="25" t="s">
        <v>82</v>
      </c>
      <c r="C124" s="26" t="s">
        <v>83</v>
      </c>
      <c r="D124" s="49">
        <f aca="true" t="shared" si="32" ref="D124:I124">+SUM(D125)</f>
        <v>10162.9926285</v>
      </c>
      <c r="E124" s="49">
        <f t="shared" si="32"/>
        <v>636.29127015</v>
      </c>
      <c r="F124" s="49">
        <f t="shared" si="32"/>
        <v>0</v>
      </c>
      <c r="G124" s="49">
        <f t="shared" si="32"/>
        <v>0</v>
      </c>
      <c r="H124" s="49">
        <f t="shared" si="32"/>
        <v>0</v>
      </c>
      <c r="I124" s="49">
        <f t="shared" si="32"/>
        <v>10799.283898650001</v>
      </c>
    </row>
    <row r="125" spans="2:9" ht="22.5" customHeight="1">
      <c r="B125" s="24"/>
      <c r="C125" s="22" t="s">
        <v>168</v>
      </c>
      <c r="D125" s="23">
        <v>10162.9926285</v>
      </c>
      <c r="E125" s="23">
        <v>636.29127015</v>
      </c>
      <c r="F125" s="23">
        <v>0</v>
      </c>
      <c r="G125" s="23">
        <v>0</v>
      </c>
      <c r="H125" s="23">
        <v>0</v>
      </c>
      <c r="I125" s="23">
        <v>10799.283898650001</v>
      </c>
    </row>
    <row r="126" spans="2:9" ht="22.5" customHeight="1">
      <c r="B126" s="32" t="s">
        <v>84</v>
      </c>
      <c r="C126" s="33" t="s">
        <v>85</v>
      </c>
      <c r="D126" s="50">
        <f aca="true" t="shared" si="33" ref="D126:I126">+SUM(D127)</f>
        <v>3374</v>
      </c>
      <c r="E126" s="50">
        <f t="shared" si="33"/>
        <v>26</v>
      </c>
      <c r="F126" s="50">
        <f t="shared" si="33"/>
        <v>0</v>
      </c>
      <c r="G126" s="50">
        <f t="shared" si="33"/>
        <v>42</v>
      </c>
      <c r="H126" s="50">
        <f t="shared" si="33"/>
        <v>0</v>
      </c>
      <c r="I126" s="50">
        <f t="shared" si="33"/>
        <v>3442</v>
      </c>
    </row>
    <row r="127" spans="2:9" ht="22.5" customHeight="1">
      <c r="B127" s="34"/>
      <c r="C127" s="35" t="s">
        <v>168</v>
      </c>
      <c r="D127" s="36">
        <v>3374</v>
      </c>
      <c r="E127" s="36">
        <v>26</v>
      </c>
      <c r="F127" s="36">
        <v>0</v>
      </c>
      <c r="G127" s="36">
        <v>42</v>
      </c>
      <c r="H127" s="36">
        <v>0</v>
      </c>
      <c r="I127" s="36">
        <v>3442</v>
      </c>
    </row>
    <row r="128" spans="2:9" ht="22.5" customHeight="1">
      <c r="B128" s="25" t="s">
        <v>86</v>
      </c>
      <c r="C128" s="26" t="s">
        <v>87</v>
      </c>
      <c r="D128" s="49">
        <f aca="true" t="shared" si="34" ref="D128:I128">+SUM(D129)</f>
        <v>1076.700824</v>
      </c>
      <c r="E128" s="49">
        <f t="shared" si="34"/>
        <v>50.54</v>
      </c>
      <c r="F128" s="49">
        <f t="shared" si="34"/>
        <v>0</v>
      </c>
      <c r="G128" s="49">
        <f t="shared" si="34"/>
        <v>192</v>
      </c>
      <c r="H128" s="49">
        <f t="shared" si="34"/>
        <v>0</v>
      </c>
      <c r="I128" s="49">
        <f t="shared" si="34"/>
        <v>1319.240824</v>
      </c>
    </row>
    <row r="129" spans="2:9" ht="22.5" customHeight="1">
      <c r="B129" s="24"/>
      <c r="C129" s="22" t="s">
        <v>168</v>
      </c>
      <c r="D129" s="23">
        <v>1076.700824</v>
      </c>
      <c r="E129" s="23">
        <v>50.54</v>
      </c>
      <c r="F129" s="23">
        <v>0</v>
      </c>
      <c r="G129" s="23">
        <v>192</v>
      </c>
      <c r="H129" s="23">
        <v>0</v>
      </c>
      <c r="I129" s="23">
        <v>1319.240824</v>
      </c>
    </row>
    <row r="130" spans="2:9" ht="22.5" customHeight="1">
      <c r="B130" s="32" t="s">
        <v>88</v>
      </c>
      <c r="C130" s="33" t="s">
        <v>89</v>
      </c>
      <c r="D130" s="50">
        <f aca="true" t="shared" si="35" ref="D130:I130">+SUM(D131)</f>
        <v>36759.0004</v>
      </c>
      <c r="E130" s="50">
        <f t="shared" si="35"/>
        <v>6</v>
      </c>
      <c r="F130" s="50">
        <f t="shared" si="35"/>
        <v>0</v>
      </c>
      <c r="G130" s="50">
        <f t="shared" si="35"/>
        <v>0</v>
      </c>
      <c r="H130" s="50">
        <f t="shared" si="35"/>
        <v>566.6332</v>
      </c>
      <c r="I130" s="50">
        <f t="shared" si="35"/>
        <v>37331.6336</v>
      </c>
    </row>
    <row r="131" spans="2:9" ht="22.5" customHeight="1">
      <c r="B131" s="34"/>
      <c r="C131" s="35" t="s">
        <v>168</v>
      </c>
      <c r="D131" s="36">
        <v>36759.0004</v>
      </c>
      <c r="E131" s="36">
        <v>6</v>
      </c>
      <c r="F131" s="36">
        <v>0</v>
      </c>
      <c r="G131" s="36">
        <v>0</v>
      </c>
      <c r="H131" s="36">
        <v>566.6332</v>
      </c>
      <c r="I131" s="36">
        <v>37331.6336</v>
      </c>
    </row>
    <row r="132" spans="2:9" ht="22.5" customHeight="1">
      <c r="B132" s="25" t="s">
        <v>90</v>
      </c>
      <c r="C132" s="26" t="s">
        <v>91</v>
      </c>
      <c r="D132" s="49">
        <f aca="true" t="shared" si="36" ref="D132:I132">+SUM(D133)</f>
        <v>13650.6281794</v>
      </c>
      <c r="E132" s="49">
        <f t="shared" si="36"/>
        <v>1090.65182195</v>
      </c>
      <c r="F132" s="49">
        <f t="shared" si="36"/>
        <v>0</v>
      </c>
      <c r="G132" s="49">
        <f t="shared" si="36"/>
        <v>0</v>
      </c>
      <c r="H132" s="49">
        <f t="shared" si="36"/>
        <v>4592.2</v>
      </c>
      <c r="I132" s="49">
        <f t="shared" si="36"/>
        <v>19333.48000135</v>
      </c>
    </row>
    <row r="133" spans="2:9" ht="22.5" customHeight="1">
      <c r="B133" s="24"/>
      <c r="C133" s="22" t="s">
        <v>168</v>
      </c>
      <c r="D133" s="23">
        <v>13650.6281794</v>
      </c>
      <c r="E133" s="23">
        <v>1090.65182195</v>
      </c>
      <c r="F133" s="23">
        <v>0</v>
      </c>
      <c r="G133" s="23">
        <v>0</v>
      </c>
      <c r="H133" s="23">
        <v>4592.2</v>
      </c>
      <c r="I133" s="23">
        <v>19333.48000135</v>
      </c>
    </row>
    <row r="134" spans="2:9" ht="22.5" customHeight="1">
      <c r="B134" s="32" t="s">
        <v>92</v>
      </c>
      <c r="C134" s="33" t="s">
        <v>93</v>
      </c>
      <c r="D134" s="50">
        <f aca="true" t="shared" si="37" ref="D134:I134">+D135+D136</f>
        <v>162929.06503718873</v>
      </c>
      <c r="E134" s="50">
        <f t="shared" si="37"/>
        <v>220.15129499999998</v>
      </c>
      <c r="F134" s="50">
        <f t="shared" si="37"/>
        <v>0</v>
      </c>
      <c r="G134" s="50">
        <f t="shared" si="37"/>
        <v>0</v>
      </c>
      <c r="H134" s="50">
        <f t="shared" si="37"/>
        <v>336.60003350999995</v>
      </c>
      <c r="I134" s="50">
        <f t="shared" si="37"/>
        <v>163485.81636569876</v>
      </c>
    </row>
    <row r="135" spans="2:9" ht="22.5" customHeight="1">
      <c r="B135" s="34"/>
      <c r="C135" s="35" t="s">
        <v>168</v>
      </c>
      <c r="D135" s="36">
        <v>60693.30962199999</v>
      </c>
      <c r="E135" s="36">
        <v>220.15129499999998</v>
      </c>
      <c r="F135" s="36">
        <v>0</v>
      </c>
      <c r="G135" s="36">
        <v>0</v>
      </c>
      <c r="H135" s="36">
        <v>0</v>
      </c>
      <c r="I135" s="36">
        <v>60913.46091699999</v>
      </c>
    </row>
    <row r="136" spans="2:9" ht="22.5" customHeight="1">
      <c r="B136" s="34"/>
      <c r="C136" s="35" t="s">
        <v>169</v>
      </c>
      <c r="D136" s="36">
        <v>102235.75541518875</v>
      </c>
      <c r="E136" s="36">
        <v>0</v>
      </c>
      <c r="F136" s="36">
        <v>0</v>
      </c>
      <c r="G136" s="36">
        <v>0</v>
      </c>
      <c r="H136" s="36">
        <v>336.60003350999995</v>
      </c>
      <c r="I136" s="36">
        <v>102572.35544869876</v>
      </c>
    </row>
    <row r="137" spans="2:9" ht="22.5" customHeight="1">
      <c r="B137" s="25" t="s">
        <v>94</v>
      </c>
      <c r="C137" s="26" t="s">
        <v>95</v>
      </c>
      <c r="D137" s="49">
        <f aca="true" t="shared" si="38" ref="D137:I137">+SUM(D138)</f>
        <v>4129.4</v>
      </c>
      <c r="E137" s="49">
        <f t="shared" si="38"/>
        <v>1545.6</v>
      </c>
      <c r="F137" s="49">
        <f t="shared" si="38"/>
        <v>0</v>
      </c>
      <c r="G137" s="49">
        <f t="shared" si="38"/>
        <v>0</v>
      </c>
      <c r="H137" s="49">
        <f t="shared" si="38"/>
        <v>0</v>
      </c>
      <c r="I137" s="49">
        <f t="shared" si="38"/>
        <v>5675</v>
      </c>
    </row>
    <row r="138" spans="2:9" ht="22.5" customHeight="1">
      <c r="B138" s="24"/>
      <c r="C138" s="22" t="s">
        <v>168</v>
      </c>
      <c r="D138" s="23">
        <v>4129.4</v>
      </c>
      <c r="E138" s="23">
        <v>1545.6</v>
      </c>
      <c r="F138" s="23">
        <v>0</v>
      </c>
      <c r="G138" s="23">
        <v>0</v>
      </c>
      <c r="H138" s="23">
        <v>0</v>
      </c>
      <c r="I138" s="23">
        <v>5675</v>
      </c>
    </row>
    <row r="139" spans="2:9" ht="22.5" customHeight="1">
      <c r="B139" s="32" t="s">
        <v>96</v>
      </c>
      <c r="C139" s="33" t="s">
        <v>97</v>
      </c>
      <c r="D139" s="50">
        <f aca="true" t="shared" si="39" ref="D139:I139">+SUM(D140)</f>
        <v>75743.39435070001</v>
      </c>
      <c r="E139" s="50">
        <f t="shared" si="39"/>
        <v>32963.365895999996</v>
      </c>
      <c r="F139" s="50">
        <f t="shared" si="39"/>
        <v>0</v>
      </c>
      <c r="G139" s="50">
        <f t="shared" si="39"/>
        <v>710.2049280000001</v>
      </c>
      <c r="H139" s="50">
        <f t="shared" si="39"/>
        <v>1081.0071679999999</v>
      </c>
      <c r="I139" s="50">
        <f t="shared" si="39"/>
        <v>110497.97234269998</v>
      </c>
    </row>
    <row r="140" spans="2:9" ht="22.5" customHeight="1">
      <c r="B140" s="34"/>
      <c r="C140" s="35" t="s">
        <v>168</v>
      </c>
      <c r="D140" s="36">
        <v>75743.39435070001</v>
      </c>
      <c r="E140" s="36">
        <v>32963.365895999996</v>
      </c>
      <c r="F140" s="36">
        <v>0</v>
      </c>
      <c r="G140" s="36">
        <v>710.2049280000001</v>
      </c>
      <c r="H140" s="36">
        <v>1081.0071679999999</v>
      </c>
      <c r="I140" s="36">
        <v>110497.97234269998</v>
      </c>
    </row>
    <row r="141" spans="2:9" ht="22.5" customHeight="1">
      <c r="B141" s="25" t="s">
        <v>98</v>
      </c>
      <c r="C141" s="26" t="s">
        <v>99</v>
      </c>
      <c r="D141" s="49">
        <f aca="true" t="shared" si="40" ref="D141:I141">+SUM(D142)</f>
        <v>2102</v>
      </c>
      <c r="E141" s="49">
        <f t="shared" si="40"/>
        <v>93</v>
      </c>
      <c r="F141" s="49">
        <f t="shared" si="40"/>
        <v>0</v>
      </c>
      <c r="G141" s="49">
        <f t="shared" si="40"/>
        <v>0</v>
      </c>
      <c r="H141" s="49">
        <f t="shared" si="40"/>
        <v>0</v>
      </c>
      <c r="I141" s="49">
        <f t="shared" si="40"/>
        <v>2195</v>
      </c>
    </row>
    <row r="142" spans="2:9" ht="22.5" customHeight="1">
      <c r="B142" s="24"/>
      <c r="C142" s="22" t="s">
        <v>168</v>
      </c>
      <c r="D142" s="23">
        <v>2102</v>
      </c>
      <c r="E142" s="23">
        <v>93</v>
      </c>
      <c r="F142" s="23">
        <v>0</v>
      </c>
      <c r="G142" s="23">
        <v>0</v>
      </c>
      <c r="H142" s="23">
        <v>0</v>
      </c>
      <c r="I142" s="23">
        <v>2195</v>
      </c>
    </row>
    <row r="143" spans="2:9" ht="22.5" customHeight="1">
      <c r="B143" s="32" t="s">
        <v>100</v>
      </c>
      <c r="C143" s="33" t="s">
        <v>101</v>
      </c>
      <c r="D143" s="50">
        <f aca="true" t="shared" si="41" ref="D143:I143">+SUM(D144)</f>
        <v>278244.475872</v>
      </c>
      <c r="E143" s="50">
        <f t="shared" si="41"/>
        <v>9726.913263999999</v>
      </c>
      <c r="F143" s="50">
        <f t="shared" si="41"/>
        <v>0</v>
      </c>
      <c r="G143" s="50">
        <f t="shared" si="41"/>
        <v>0</v>
      </c>
      <c r="H143" s="50">
        <f t="shared" si="41"/>
        <v>122.54121</v>
      </c>
      <c r="I143" s="50">
        <f t="shared" si="41"/>
        <v>288093.930346</v>
      </c>
    </row>
    <row r="144" spans="2:9" ht="22.5" customHeight="1">
      <c r="B144" s="34"/>
      <c r="C144" s="35" t="s">
        <v>168</v>
      </c>
      <c r="D144" s="36">
        <v>278244.475872</v>
      </c>
      <c r="E144" s="36">
        <v>9726.913263999999</v>
      </c>
      <c r="F144" s="36">
        <v>0</v>
      </c>
      <c r="G144" s="36">
        <v>0</v>
      </c>
      <c r="H144" s="36">
        <v>122.54121</v>
      </c>
      <c r="I144" s="36">
        <v>288093.930346</v>
      </c>
    </row>
    <row r="145" spans="2:9" ht="22.5" customHeight="1">
      <c r="B145" s="25" t="s">
        <v>102</v>
      </c>
      <c r="C145" s="26" t="s">
        <v>103</v>
      </c>
      <c r="D145" s="49">
        <f aca="true" t="shared" si="42" ref="D145:I145">+SUM(D146)</f>
        <v>23648.52</v>
      </c>
      <c r="E145" s="49">
        <f t="shared" si="42"/>
        <v>2751.54</v>
      </c>
      <c r="F145" s="49">
        <f t="shared" si="42"/>
        <v>0</v>
      </c>
      <c r="G145" s="49">
        <f t="shared" si="42"/>
        <v>260.4</v>
      </c>
      <c r="H145" s="49">
        <f t="shared" si="42"/>
        <v>411</v>
      </c>
      <c r="I145" s="49">
        <f t="shared" si="42"/>
        <v>27071.46</v>
      </c>
    </row>
    <row r="146" spans="2:9" ht="22.5" customHeight="1">
      <c r="B146" s="24"/>
      <c r="C146" s="22" t="s">
        <v>168</v>
      </c>
      <c r="D146" s="23">
        <v>23648.52</v>
      </c>
      <c r="E146" s="23">
        <v>2751.54</v>
      </c>
      <c r="F146" s="23">
        <v>0</v>
      </c>
      <c r="G146" s="23">
        <v>260.4</v>
      </c>
      <c r="H146" s="23">
        <v>411</v>
      </c>
      <c r="I146" s="23">
        <v>27071.46</v>
      </c>
    </row>
    <row r="147" spans="2:9" ht="22.5" customHeight="1">
      <c r="B147" s="32" t="s">
        <v>104</v>
      </c>
      <c r="C147" s="33" t="s">
        <v>105</v>
      </c>
      <c r="D147" s="50">
        <f aca="true" t="shared" si="43" ref="D147:I147">+SUM(D148)</f>
        <v>4576.095776</v>
      </c>
      <c r="E147" s="50">
        <f t="shared" si="43"/>
        <v>0</v>
      </c>
      <c r="F147" s="50">
        <f t="shared" si="43"/>
        <v>0</v>
      </c>
      <c r="G147" s="50">
        <f t="shared" si="43"/>
        <v>23.957856000000007</v>
      </c>
      <c r="H147" s="50">
        <f t="shared" si="43"/>
        <v>248.956416</v>
      </c>
      <c r="I147" s="50">
        <f t="shared" si="43"/>
        <v>4849.010048</v>
      </c>
    </row>
    <row r="148" spans="2:9" ht="22.5" customHeight="1">
      <c r="B148" s="34"/>
      <c r="C148" s="35" t="s">
        <v>168</v>
      </c>
      <c r="D148" s="36">
        <v>4576.095776</v>
      </c>
      <c r="E148" s="36">
        <v>0</v>
      </c>
      <c r="F148" s="36">
        <v>0</v>
      </c>
      <c r="G148" s="36">
        <v>23.957856000000007</v>
      </c>
      <c r="H148" s="36">
        <v>248.956416</v>
      </c>
      <c r="I148" s="36">
        <v>4849.010048</v>
      </c>
    </row>
    <row r="149" spans="2:9" ht="22.5" customHeight="1">
      <c r="B149" s="25" t="s">
        <v>106</v>
      </c>
      <c r="C149" s="26" t="s">
        <v>107</v>
      </c>
      <c r="D149" s="49">
        <f aca="true" t="shared" si="44" ref="D149:I149">+SUM(D150)</f>
        <v>12122.958148000002</v>
      </c>
      <c r="E149" s="49">
        <f t="shared" si="44"/>
        <v>1692.416089</v>
      </c>
      <c r="F149" s="49">
        <f t="shared" si="44"/>
        <v>0</v>
      </c>
      <c r="G149" s="49">
        <f t="shared" si="44"/>
        <v>0</v>
      </c>
      <c r="H149" s="49">
        <f t="shared" si="44"/>
        <v>338.504551</v>
      </c>
      <c r="I149" s="49">
        <f t="shared" si="44"/>
        <v>14153.878788</v>
      </c>
    </row>
    <row r="150" spans="2:9" ht="22.5" customHeight="1" thickBot="1">
      <c r="B150" s="66"/>
      <c r="C150" s="17" t="s">
        <v>168</v>
      </c>
      <c r="D150" s="19">
        <v>12122.958148000002</v>
      </c>
      <c r="E150" s="19">
        <v>1692.416089</v>
      </c>
      <c r="F150" s="19">
        <v>0</v>
      </c>
      <c r="G150" s="19">
        <v>0</v>
      </c>
      <c r="H150" s="19">
        <v>338.504551</v>
      </c>
      <c r="I150" s="19">
        <v>14153.878788</v>
      </c>
    </row>
    <row r="151" spans="2:9" ht="22.5" customHeight="1">
      <c r="B151" s="20"/>
      <c r="C151" s="7"/>
      <c r="D151" s="8"/>
      <c r="E151" s="8"/>
      <c r="F151" s="8"/>
      <c r="G151" s="8"/>
      <c r="H151" s="8"/>
      <c r="I151" s="8"/>
    </row>
    <row r="152" spans="2:9" ht="22.5" customHeight="1">
      <c r="B152" s="20"/>
      <c r="C152" s="7"/>
      <c r="D152" s="8"/>
      <c r="E152" s="8"/>
      <c r="F152" s="8"/>
      <c r="G152" s="8"/>
      <c r="H152" s="8"/>
      <c r="I152" s="8"/>
    </row>
    <row r="153" spans="2:9" ht="22.5" customHeight="1">
      <c r="B153" s="20"/>
      <c r="C153" s="7"/>
      <c r="D153" s="8"/>
      <c r="E153" s="8"/>
      <c r="F153" s="8"/>
      <c r="G153" s="8"/>
      <c r="H153" s="8"/>
      <c r="I153" s="8"/>
    </row>
    <row r="154" spans="2:9" ht="22.5" customHeight="1">
      <c r="B154" s="20"/>
      <c r="C154" s="7"/>
      <c r="D154" s="8"/>
      <c r="E154" s="8"/>
      <c r="F154" s="8"/>
      <c r="G154" s="8"/>
      <c r="H154" s="8"/>
      <c r="I154" s="8"/>
    </row>
    <row r="155" spans="2:9" ht="22.5" customHeight="1">
      <c r="B155" s="20"/>
      <c r="C155" s="7"/>
      <c r="D155" s="8"/>
      <c r="E155" s="8"/>
      <c r="F155" s="8"/>
      <c r="G155" s="8"/>
      <c r="H155" s="8"/>
      <c r="I155" s="8"/>
    </row>
    <row r="156" spans="2:9" ht="22.5" customHeight="1">
      <c r="B156" s="20"/>
      <c r="C156" s="7"/>
      <c r="D156" s="8"/>
      <c r="E156" s="8"/>
      <c r="F156" s="8"/>
      <c r="G156" s="8"/>
      <c r="H156" s="8"/>
      <c r="I156" s="8"/>
    </row>
    <row r="157" spans="2:9" ht="22.5" customHeight="1">
      <c r="B157" s="20"/>
      <c r="C157" s="7"/>
      <c r="D157" s="8"/>
      <c r="E157" s="8"/>
      <c r="F157" s="8"/>
      <c r="G157" s="8"/>
      <c r="H157" s="8"/>
      <c r="I157" s="8"/>
    </row>
    <row r="158" spans="2:9" ht="22.5" customHeight="1">
      <c r="B158" s="20"/>
      <c r="C158" s="7"/>
      <c r="D158" s="8"/>
      <c r="E158" s="8"/>
      <c r="F158" s="8"/>
      <c r="G158" s="8"/>
      <c r="H158" s="8"/>
      <c r="I158" s="8"/>
    </row>
    <row r="159" spans="2:9" ht="22.5" customHeight="1">
      <c r="B159" s="20"/>
      <c r="C159" s="7"/>
      <c r="D159" s="8"/>
      <c r="E159" s="8"/>
      <c r="F159" s="8"/>
      <c r="G159" s="8"/>
      <c r="H159" s="8"/>
      <c r="I159" s="8"/>
    </row>
    <row r="160" spans="2:9" ht="22.5" customHeight="1">
      <c r="B160" s="20"/>
      <c r="C160" s="7"/>
      <c r="D160" s="8"/>
      <c r="E160" s="8"/>
      <c r="F160" s="8"/>
      <c r="G160" s="8"/>
      <c r="H160" s="8"/>
      <c r="I160" s="8"/>
    </row>
    <row r="161" spans="2:9" ht="22.5" customHeight="1">
      <c r="B161" s="20"/>
      <c r="C161" s="7"/>
      <c r="D161" s="8"/>
      <c r="E161" s="8"/>
      <c r="F161" s="8"/>
      <c r="G161" s="8"/>
      <c r="H161" s="8"/>
      <c r="I161" s="8"/>
    </row>
    <row r="162" spans="2:9" ht="22.5" customHeight="1">
      <c r="B162" s="20"/>
      <c r="C162" s="7"/>
      <c r="D162" s="8"/>
      <c r="E162" s="8"/>
      <c r="F162" s="8"/>
      <c r="G162" s="8"/>
      <c r="H162" s="8"/>
      <c r="I162" s="8"/>
    </row>
    <row r="163" spans="2:9" ht="22.5" customHeight="1">
      <c r="B163" s="20"/>
      <c r="C163" s="7"/>
      <c r="D163" s="8"/>
      <c r="E163" s="8"/>
      <c r="F163" s="8"/>
      <c r="G163" s="8"/>
      <c r="H163" s="8"/>
      <c r="I163" s="8"/>
    </row>
    <row r="164" spans="2:9" ht="12.75">
      <c r="B164" s="15"/>
      <c r="C164" s="7"/>
      <c r="D164" s="8"/>
      <c r="E164" s="8"/>
      <c r="F164" s="8"/>
      <c r="G164" s="8"/>
      <c r="H164" s="8"/>
      <c r="I164" s="8"/>
    </row>
    <row r="165" spans="2:9" ht="12.75">
      <c r="B165" s="15"/>
      <c r="C165" s="7"/>
      <c r="D165" s="8"/>
      <c r="E165" s="8"/>
      <c r="F165" s="8"/>
      <c r="G165" s="8"/>
      <c r="H165" s="8"/>
      <c r="I165" s="8"/>
    </row>
    <row r="166" spans="2:9" ht="22.5" customHeight="1">
      <c r="B166" s="20"/>
      <c r="C166" s="7"/>
      <c r="D166" s="8"/>
      <c r="E166" s="8"/>
      <c r="F166" s="8"/>
      <c r="G166" s="8"/>
      <c r="H166" s="8"/>
      <c r="I166" s="8"/>
    </row>
    <row r="167" spans="2:9" ht="22.5" customHeight="1">
      <c r="B167" s="20"/>
      <c r="C167" s="7"/>
      <c r="D167" s="8"/>
      <c r="E167" s="8"/>
      <c r="F167" s="8"/>
      <c r="G167" s="8"/>
      <c r="H167" s="8"/>
      <c r="I167" s="8"/>
    </row>
    <row r="168" spans="2:9" ht="12.75">
      <c r="B168" s="15"/>
      <c r="C168" s="7"/>
      <c r="D168" s="8"/>
      <c r="E168" s="8"/>
      <c r="F168" s="8"/>
      <c r="G168" s="8"/>
      <c r="H168" s="8"/>
      <c r="I168" s="8"/>
    </row>
    <row r="169" spans="2:9" ht="22.5" customHeight="1">
      <c r="B169" s="15"/>
      <c r="C169" s="7"/>
      <c r="D169" s="8"/>
      <c r="E169" s="8"/>
      <c r="F169" s="8"/>
      <c r="G169" s="8"/>
      <c r="H169" s="8"/>
      <c r="I169" s="8"/>
    </row>
    <row r="170" spans="2:9" ht="22.5" customHeight="1">
      <c r="B170" s="15"/>
      <c r="C170" s="7"/>
      <c r="D170" s="8"/>
      <c r="E170" s="8"/>
      <c r="F170" s="8"/>
      <c r="G170" s="8"/>
      <c r="H170" s="8"/>
      <c r="I170" s="8"/>
    </row>
    <row r="171" spans="2:9" ht="22.5" customHeight="1">
      <c r="B171" s="15"/>
      <c r="C171" s="7"/>
      <c r="D171" s="8"/>
      <c r="E171" s="8"/>
      <c r="F171" s="8"/>
      <c r="G171" s="8"/>
      <c r="H171" s="8"/>
      <c r="I171" s="8"/>
    </row>
    <row r="172" spans="2:9" ht="12.75">
      <c r="B172" s="15"/>
      <c r="C172" s="7"/>
      <c r="D172" s="8"/>
      <c r="E172" s="8"/>
      <c r="F172" s="8"/>
      <c r="G172" s="8"/>
      <c r="H172" s="8"/>
      <c r="I172" s="8"/>
    </row>
    <row r="173" spans="2:9" ht="12.75">
      <c r="B173" s="15"/>
      <c r="C173" s="7"/>
      <c r="D173" s="8"/>
      <c r="E173" s="8"/>
      <c r="F173" s="8"/>
      <c r="G173" s="8"/>
      <c r="H173" s="8"/>
      <c r="I173" s="8"/>
    </row>
    <row r="174" spans="2:9" ht="22.5" customHeight="1">
      <c r="B174" s="20"/>
      <c r="C174" s="7"/>
      <c r="D174" s="8"/>
      <c r="E174" s="8"/>
      <c r="F174" s="8"/>
      <c r="G174" s="8"/>
      <c r="H174" s="8"/>
      <c r="I174" s="8"/>
    </row>
    <row r="175" spans="2:9" ht="22.5" customHeight="1">
      <c r="B175" s="20"/>
      <c r="C175" s="7"/>
      <c r="D175" s="8"/>
      <c r="E175" s="8"/>
      <c r="F175" s="8"/>
      <c r="G175" s="8"/>
      <c r="H175" s="8"/>
      <c r="I175" s="8"/>
    </row>
    <row r="176" spans="2:9" ht="12.75">
      <c r="B176" s="15"/>
      <c r="C176" s="7"/>
      <c r="D176" s="8"/>
      <c r="E176" s="8"/>
      <c r="F176" s="8"/>
      <c r="G176" s="8"/>
      <c r="H176" s="8"/>
      <c r="I176" s="8"/>
    </row>
    <row r="177" spans="2:9" ht="22.5" customHeight="1">
      <c r="B177" s="20"/>
      <c r="C177" s="7"/>
      <c r="D177" s="8"/>
      <c r="E177" s="8"/>
      <c r="F177" s="8"/>
      <c r="G177" s="8"/>
      <c r="H177" s="8"/>
      <c r="I177" s="8"/>
    </row>
    <row r="178" spans="2:9" ht="22.5" customHeight="1">
      <c r="B178" s="20"/>
      <c r="C178" s="7"/>
      <c r="D178" s="8"/>
      <c r="E178" s="8"/>
      <c r="F178" s="8"/>
      <c r="G178" s="8"/>
      <c r="H178" s="8"/>
      <c r="I178" s="8"/>
    </row>
    <row r="179" spans="2:9" ht="22.5" customHeight="1">
      <c r="B179" s="20"/>
      <c r="C179" s="7"/>
      <c r="D179" s="8"/>
      <c r="E179" s="8"/>
      <c r="F179" s="8"/>
      <c r="G179" s="8"/>
      <c r="H179" s="8"/>
      <c r="I179" s="8"/>
    </row>
    <row r="180" spans="2:9" ht="22.5" customHeight="1">
      <c r="B180" s="15"/>
      <c r="C180" s="7"/>
      <c r="D180" s="8"/>
      <c r="E180" s="8"/>
      <c r="F180" s="8"/>
      <c r="G180" s="8"/>
      <c r="H180" s="8"/>
      <c r="I180" s="8"/>
    </row>
    <row r="181" spans="2:9" ht="12.75">
      <c r="B181" s="15"/>
      <c r="C181" s="7"/>
      <c r="D181" s="8"/>
      <c r="E181" s="8"/>
      <c r="F181" s="8"/>
      <c r="G181" s="8"/>
      <c r="H181" s="8"/>
      <c r="I181" s="8"/>
    </row>
    <row r="182" spans="2:9" ht="22.5" customHeight="1">
      <c r="B182" s="20"/>
      <c r="C182" s="7"/>
      <c r="D182" s="8"/>
      <c r="E182" s="8"/>
      <c r="F182" s="8"/>
      <c r="G182" s="8"/>
      <c r="H182" s="8"/>
      <c r="I182" s="8"/>
    </row>
    <row r="183" spans="2:9" ht="22.5" customHeight="1">
      <c r="B183" s="20"/>
      <c r="C183" s="7"/>
      <c r="D183" s="8"/>
      <c r="E183" s="8"/>
      <c r="F183" s="8"/>
      <c r="G183" s="8"/>
      <c r="H183" s="8"/>
      <c r="I183" s="8"/>
    </row>
    <row r="184" spans="2:9" ht="22.5" customHeight="1">
      <c r="B184" s="15"/>
      <c r="C184" s="7"/>
      <c r="D184" s="8"/>
      <c r="E184" s="8"/>
      <c r="F184" s="8"/>
      <c r="G184" s="8"/>
      <c r="H184" s="8"/>
      <c r="I184" s="8"/>
    </row>
    <row r="185" spans="2:9" ht="22.5" customHeight="1">
      <c r="B185" s="15"/>
      <c r="C185" s="7"/>
      <c r="D185" s="8"/>
      <c r="E185" s="8"/>
      <c r="F185" s="8"/>
      <c r="G185" s="8"/>
      <c r="H185" s="8"/>
      <c r="I185" s="8"/>
    </row>
    <row r="186" spans="2:9" ht="22.5" customHeight="1" thickBot="1">
      <c r="B186" s="16"/>
      <c r="C186" s="17"/>
      <c r="D186" s="19"/>
      <c r="E186" s="8"/>
      <c r="F186" s="8"/>
      <c r="G186" s="8"/>
      <c r="H186" s="8"/>
      <c r="I186" s="8"/>
    </row>
    <row r="187" spans="5:9" ht="13.5" thickBot="1">
      <c r="E187" s="19"/>
      <c r="F187" s="19"/>
      <c r="G187" s="19"/>
      <c r="H187" s="19"/>
      <c r="I187" s="19"/>
    </row>
  </sheetData>
  <sheetProtection/>
  <mergeCells count="9">
    <mergeCell ref="H8:H10"/>
    <mergeCell ref="I8:I10"/>
    <mergeCell ref="B3:G3"/>
    <mergeCell ref="B8:B10"/>
    <mergeCell ref="C8:C10"/>
    <mergeCell ref="E8:E10"/>
    <mergeCell ref="G8:G10"/>
    <mergeCell ref="D8:D10"/>
    <mergeCell ref="F8:F10"/>
  </mergeCells>
  <printOptions/>
  <pageMargins left="0.75" right="0.75" top="1" bottom="1" header="0.5" footer="0.5"/>
  <pageSetup horizontalDpi="600" verticalDpi="600" orientation="portrait" r:id="rId2"/>
  <ignoredErrors>
    <ignoredError sqref="B15:C15 B12:B14 B16:B14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93"/>
  <sheetViews>
    <sheetView zoomScale="70" zoomScaleNormal="70" zoomScalePageLayoutView="0" workbookViewId="0" topLeftCell="A1">
      <selection activeCell="B6" sqref="B6"/>
    </sheetView>
  </sheetViews>
  <sheetFormatPr defaultColWidth="9.140625" defaultRowHeight="12.75"/>
  <cols>
    <col min="1" max="1" width="3.57421875" style="2" customWidth="1"/>
    <col min="2" max="2" width="12.421875" style="3" customWidth="1"/>
    <col min="3" max="3" width="62.421875" style="3" customWidth="1"/>
    <col min="4" max="4" width="15.00390625" style="2" customWidth="1"/>
    <col min="5" max="5" width="14.8515625" style="2" customWidth="1"/>
    <col min="6" max="6" width="16.8515625" style="2" customWidth="1"/>
    <col min="7" max="16384" width="9.140625" style="2" customWidth="1"/>
  </cols>
  <sheetData>
    <row r="1" ht="75" customHeight="1"/>
    <row r="3" spans="2:6" ht="15">
      <c r="B3" s="77" t="s">
        <v>159</v>
      </c>
      <c r="C3" s="77"/>
      <c r="D3" s="77"/>
      <c r="E3" s="77"/>
      <c r="F3" s="77"/>
    </row>
    <row r="4" spans="2:6" ht="12.75">
      <c r="B4" s="4"/>
      <c r="C4" s="4"/>
      <c r="D4" s="4"/>
      <c r="E4" s="4"/>
      <c r="F4" s="4"/>
    </row>
    <row r="5" spans="2:6" ht="14.25">
      <c r="B5" s="5" t="s">
        <v>119</v>
      </c>
      <c r="C5" s="5"/>
      <c r="D5" s="5"/>
      <c r="E5" s="5"/>
      <c r="F5" s="5"/>
    </row>
    <row r="6" spans="2:6" ht="14.25">
      <c r="B6" s="6" t="s">
        <v>139</v>
      </c>
      <c r="C6" s="5"/>
      <c r="D6" s="5"/>
      <c r="E6" s="5"/>
      <c r="F6" s="5"/>
    </row>
    <row r="7" spans="2:6" ht="14.25" customHeight="1" thickBot="1">
      <c r="B7" s="10" t="s">
        <v>117</v>
      </c>
      <c r="C7" s="5"/>
      <c r="D7" s="5"/>
      <c r="E7" s="5"/>
      <c r="F7" s="5"/>
    </row>
    <row r="8" spans="2:6" ht="12.75" customHeight="1">
      <c r="B8" s="84" t="s">
        <v>109</v>
      </c>
      <c r="C8" s="84" t="s">
        <v>110</v>
      </c>
      <c r="D8" s="79" t="s">
        <v>175</v>
      </c>
      <c r="E8" s="79" t="s">
        <v>176</v>
      </c>
      <c r="F8" s="79" t="s">
        <v>127</v>
      </c>
    </row>
    <row r="9" spans="2:6" ht="12.75">
      <c r="B9" s="85"/>
      <c r="C9" s="85"/>
      <c r="D9" s="82"/>
      <c r="E9" s="82"/>
      <c r="F9" s="82"/>
    </row>
    <row r="10" spans="2:6" ht="13.5" thickBot="1">
      <c r="B10" s="86"/>
      <c r="C10" s="86"/>
      <c r="D10" s="83"/>
      <c r="E10" s="83"/>
      <c r="F10" s="83"/>
    </row>
    <row r="11" spans="2:6" ht="23.25" customHeight="1">
      <c r="B11" s="62" t="s">
        <v>172</v>
      </c>
      <c r="C11" s="63"/>
      <c r="D11" s="64">
        <f>+D12+D15+D17+D19+D22+D25+D28+D31+D33+D35+D38+D40+D43+D46+D48+D50+D53+D56+D58+D61+D64+D66+D68+D71+D73+D76+D78+D81+D83+D86+D89+D91+D93+D96+D99+D101+D103+D106+D109+D111+D114+D116+D118+D120+D122+D124+D126+D128+D130+D132+D134+D137+D139+D141+D143+D145+D147+D149</f>
        <v>52343559.59831773</v>
      </c>
      <c r="E11" s="64">
        <f>+E12+E15+E17+E19+E22+E25+E28+E31+E33+E35+E38+E40+E43+E46+E48+E50+E53+E56+E58+E61+E64+E66+E68+E71+E73+E76+E78+E81+E83+E86+E89+E91+E93+E96+E99+E101+E103+E106+E109+E111+E114+E116+E118+E120+E122+E124+E126+E128+E130+E132+E134+E137+E139+E141+E143+E145+E147+E149</f>
        <v>16391429.609063327</v>
      </c>
      <c r="F11" s="64">
        <f>+F12+F15+F17+F19+F22+F25+F28+F31+F33+F35+F38+F40+F43+F46+F48+F50+F53+F56+F58+F61+F64+F66+F68+F71+F73+F76+F78+F81+F83+F86+F89+F91+F93+F96+F99+F101+F103+F106+F109+F111+F114+F116+F118+F120+F122+F124+F126+F128+F130+F132+F134+F137+F139+F141+F143+F145+F147+F149</f>
        <v>68734989.2073811</v>
      </c>
    </row>
    <row r="12" spans="2:6" ht="22.5" customHeight="1">
      <c r="B12" s="32" t="s">
        <v>0</v>
      </c>
      <c r="C12" s="33" t="s">
        <v>1</v>
      </c>
      <c r="D12" s="41">
        <v>6733008.893494225</v>
      </c>
      <c r="E12" s="41">
        <v>7896566.355418606</v>
      </c>
      <c r="F12" s="41">
        <v>14629575.248912832</v>
      </c>
    </row>
    <row r="13" spans="2:6" ht="22.5" customHeight="1">
      <c r="B13" s="34"/>
      <c r="C13" s="35" t="s">
        <v>168</v>
      </c>
      <c r="D13" s="36">
        <v>72964.85</v>
      </c>
      <c r="E13" s="36">
        <v>0</v>
      </c>
      <c r="F13" s="42">
        <v>72964.85</v>
      </c>
    </row>
    <row r="14" spans="2:6" ht="22.5" customHeight="1">
      <c r="B14" s="34"/>
      <c r="C14" s="35" t="s">
        <v>169</v>
      </c>
      <c r="D14" s="36">
        <v>6660044.0434942255</v>
      </c>
      <c r="E14" s="36">
        <v>7896566.355418606</v>
      </c>
      <c r="F14" s="42">
        <v>14556610.398912832</v>
      </c>
    </row>
    <row r="15" spans="2:6" ht="22.5" customHeight="1">
      <c r="B15" s="25" t="s">
        <v>2</v>
      </c>
      <c r="C15" s="26" t="s">
        <v>3</v>
      </c>
      <c r="D15" s="49">
        <v>27173.857196498397</v>
      </c>
      <c r="E15" s="49">
        <v>1439438.6515669497</v>
      </c>
      <c r="F15" s="49">
        <v>1466612.5087634483</v>
      </c>
    </row>
    <row r="16" spans="2:6" ht="22.5" customHeight="1">
      <c r="B16" s="24"/>
      <c r="C16" s="22" t="s">
        <v>169</v>
      </c>
      <c r="D16" s="23">
        <v>27173.857196498397</v>
      </c>
      <c r="E16" s="23">
        <v>1439438.6515669497</v>
      </c>
      <c r="F16" s="44">
        <v>1466612.5087634483</v>
      </c>
    </row>
    <row r="17" spans="2:6" ht="22.5" customHeight="1">
      <c r="B17" s="32" t="s">
        <v>4</v>
      </c>
      <c r="C17" s="33" t="s">
        <v>5</v>
      </c>
      <c r="D17" s="50">
        <v>2390754.8201625473</v>
      </c>
      <c r="E17" s="50">
        <v>15000.51</v>
      </c>
      <c r="F17" s="58">
        <v>2405755.330162547</v>
      </c>
    </row>
    <row r="18" spans="2:6" ht="22.5" customHeight="1">
      <c r="B18" s="34"/>
      <c r="C18" s="35" t="s">
        <v>169</v>
      </c>
      <c r="D18" s="36">
        <v>2390754.8201625473</v>
      </c>
      <c r="E18" s="36">
        <v>15000.51</v>
      </c>
      <c r="F18" s="42">
        <v>2405755.330162547</v>
      </c>
    </row>
    <row r="19" spans="2:6" ht="22.5" customHeight="1">
      <c r="B19" s="25" t="s">
        <v>6</v>
      </c>
      <c r="C19" s="26" t="s">
        <v>7</v>
      </c>
      <c r="D19" s="49">
        <f>+D20+D21</f>
        <v>1246707.98155664</v>
      </c>
      <c r="E19" s="49">
        <f>+E20+E21</f>
        <v>853469.0517078986</v>
      </c>
      <c r="F19" s="49">
        <f>+F20+F21</f>
        <v>2100177.0332645387</v>
      </c>
    </row>
    <row r="20" spans="2:6" ht="22.5" customHeight="1">
      <c r="B20" s="24"/>
      <c r="C20" s="22" t="s">
        <v>168</v>
      </c>
      <c r="D20" s="23">
        <v>93983.93523</v>
      </c>
      <c r="E20" s="23">
        <v>13054.68</v>
      </c>
      <c r="F20" s="44">
        <v>107038.61523000001</v>
      </c>
    </row>
    <row r="21" spans="2:6" ht="22.5" customHeight="1">
      <c r="B21" s="24"/>
      <c r="C21" s="22" t="s">
        <v>169</v>
      </c>
      <c r="D21" s="23">
        <v>1152724.04632664</v>
      </c>
      <c r="E21" s="23">
        <v>840414.3717078986</v>
      </c>
      <c r="F21" s="44">
        <v>1993138.4180345386</v>
      </c>
    </row>
    <row r="22" spans="2:6" ht="22.5" customHeight="1">
      <c r="B22" s="32" t="s">
        <v>8</v>
      </c>
      <c r="C22" s="33" t="s">
        <v>9</v>
      </c>
      <c r="D22" s="50">
        <v>3471027.4345743447</v>
      </c>
      <c r="E22" s="50">
        <v>322051.2978342</v>
      </c>
      <c r="F22" s="50">
        <v>3793078.7324085445</v>
      </c>
    </row>
    <row r="23" spans="2:6" ht="22.5" customHeight="1">
      <c r="B23" s="34"/>
      <c r="C23" s="35" t="s">
        <v>168</v>
      </c>
      <c r="D23" s="36">
        <v>68289.545</v>
      </c>
      <c r="E23" s="36">
        <v>0</v>
      </c>
      <c r="F23" s="42">
        <v>68289.545</v>
      </c>
    </row>
    <row r="24" spans="2:6" ht="22.5" customHeight="1">
      <c r="B24" s="34"/>
      <c r="C24" s="35" t="s">
        <v>169</v>
      </c>
      <c r="D24" s="36">
        <v>3402737.8895743447</v>
      </c>
      <c r="E24" s="36">
        <v>322051.2978342</v>
      </c>
      <c r="F24" s="42">
        <v>3724789.1874085446</v>
      </c>
    </row>
    <row r="25" spans="2:6" ht="22.5" customHeight="1">
      <c r="B25" s="25" t="s">
        <v>10</v>
      </c>
      <c r="C25" s="26" t="s">
        <v>11</v>
      </c>
      <c r="D25" s="49">
        <v>1350802.9878772628</v>
      </c>
      <c r="E25" s="49">
        <v>53014.11060569463</v>
      </c>
      <c r="F25" s="56">
        <v>1403817.0984829573</v>
      </c>
    </row>
    <row r="26" spans="2:6" ht="22.5" customHeight="1">
      <c r="B26" s="24"/>
      <c r="C26" s="22" t="s">
        <v>168</v>
      </c>
      <c r="D26" s="23">
        <v>27765.656199999998</v>
      </c>
      <c r="E26" s="23">
        <v>0</v>
      </c>
      <c r="F26" s="44">
        <v>27765.656199999998</v>
      </c>
    </row>
    <row r="27" spans="2:6" ht="22.5" customHeight="1">
      <c r="B27" s="24"/>
      <c r="C27" s="22" t="s">
        <v>169</v>
      </c>
      <c r="D27" s="23">
        <v>1323037.3316772627</v>
      </c>
      <c r="E27" s="23">
        <v>53014.11060569463</v>
      </c>
      <c r="F27" s="44">
        <v>1376051.4422829573</v>
      </c>
    </row>
    <row r="28" spans="2:6" ht="22.5" customHeight="1">
      <c r="B28" s="32" t="s">
        <v>12</v>
      </c>
      <c r="C28" s="33" t="s">
        <v>13</v>
      </c>
      <c r="D28" s="50">
        <v>1300714.1881719998</v>
      </c>
      <c r="E28" s="50">
        <v>478437.86</v>
      </c>
      <c r="F28" s="58">
        <v>1779152.0481719999</v>
      </c>
    </row>
    <row r="29" spans="2:6" ht="22.5" customHeight="1">
      <c r="B29" s="34"/>
      <c r="C29" s="35" t="s">
        <v>168</v>
      </c>
      <c r="D29" s="36">
        <v>877559.0573719998</v>
      </c>
      <c r="E29" s="36">
        <v>0</v>
      </c>
      <c r="F29" s="42">
        <v>877559.0573719998</v>
      </c>
    </row>
    <row r="30" spans="2:6" ht="22.5" customHeight="1">
      <c r="B30" s="34"/>
      <c r="C30" s="35" t="s">
        <v>169</v>
      </c>
      <c r="D30" s="36">
        <v>423155.1308</v>
      </c>
      <c r="E30" s="36">
        <v>478437.86</v>
      </c>
      <c r="F30" s="42">
        <v>901592.9908</v>
      </c>
    </row>
    <row r="31" spans="2:6" ht="22.5" customHeight="1">
      <c r="B31" s="25" t="s">
        <v>14</v>
      </c>
      <c r="C31" s="26" t="s">
        <v>15</v>
      </c>
      <c r="D31" s="49">
        <v>3599368.13</v>
      </c>
      <c r="E31" s="49">
        <v>3666700.63</v>
      </c>
      <c r="F31" s="56">
        <v>7266068.76</v>
      </c>
    </row>
    <row r="32" spans="2:6" ht="22.5" customHeight="1">
      <c r="B32" s="24"/>
      <c r="C32" s="22" t="s">
        <v>169</v>
      </c>
      <c r="D32" s="23">
        <v>3599368.13</v>
      </c>
      <c r="E32" s="23">
        <v>3666700.63</v>
      </c>
      <c r="F32" s="44">
        <v>7266068.76</v>
      </c>
    </row>
    <row r="33" spans="2:6" ht="22.5" customHeight="1">
      <c r="B33" s="32" t="s">
        <v>16</v>
      </c>
      <c r="C33" s="33" t="s">
        <v>17</v>
      </c>
      <c r="D33" s="50">
        <v>14849.42</v>
      </c>
      <c r="E33" s="50">
        <v>0</v>
      </c>
      <c r="F33" s="58">
        <v>14849.42</v>
      </c>
    </row>
    <row r="34" spans="2:6" ht="22.5" customHeight="1">
      <c r="B34" s="34"/>
      <c r="C34" s="35" t="s">
        <v>168</v>
      </c>
      <c r="D34" s="36">
        <v>14849.42</v>
      </c>
      <c r="E34" s="36">
        <v>0</v>
      </c>
      <c r="F34" s="42">
        <v>14849.42</v>
      </c>
    </row>
    <row r="35" spans="2:6" ht="22.5" customHeight="1">
      <c r="B35" s="25" t="s">
        <v>18</v>
      </c>
      <c r="C35" s="26" t="s">
        <v>19</v>
      </c>
      <c r="D35" s="49">
        <v>823296.2055980633</v>
      </c>
      <c r="E35" s="49">
        <v>136470.73189782712</v>
      </c>
      <c r="F35" s="56">
        <v>959766.9374958903</v>
      </c>
    </row>
    <row r="36" spans="2:6" ht="22.5" customHeight="1">
      <c r="B36" s="24"/>
      <c r="C36" s="22" t="s">
        <v>168</v>
      </c>
      <c r="D36" s="23">
        <v>60589.306259554796</v>
      </c>
      <c r="E36" s="23">
        <v>0</v>
      </c>
      <c r="F36" s="44">
        <v>60589.306259554796</v>
      </c>
    </row>
    <row r="37" spans="2:6" ht="22.5" customHeight="1">
      <c r="B37" s="24"/>
      <c r="C37" s="22" t="s">
        <v>169</v>
      </c>
      <c r="D37" s="23">
        <v>762706.8993385085</v>
      </c>
      <c r="E37" s="23">
        <v>136470.73189782712</v>
      </c>
      <c r="F37" s="44">
        <v>899177.6312363355</v>
      </c>
    </row>
    <row r="38" spans="2:6" ht="22.5" customHeight="1">
      <c r="B38" s="32" t="s">
        <v>20</v>
      </c>
      <c r="C38" s="33" t="s">
        <v>21</v>
      </c>
      <c r="D38" s="50">
        <v>2827704.93</v>
      </c>
      <c r="E38" s="50">
        <v>536903.48</v>
      </c>
      <c r="F38" s="58">
        <v>3364608.41</v>
      </c>
    </row>
    <row r="39" spans="2:6" ht="22.5" customHeight="1">
      <c r="B39" s="34"/>
      <c r="C39" s="35" t="s">
        <v>169</v>
      </c>
      <c r="D39" s="36">
        <v>2827704.93</v>
      </c>
      <c r="E39" s="36">
        <v>536903.48</v>
      </c>
      <c r="F39" s="42">
        <v>3364608.41</v>
      </c>
    </row>
    <row r="40" spans="2:6" ht="22.5" customHeight="1">
      <c r="B40" s="25" t="s">
        <v>22</v>
      </c>
      <c r="C40" s="26" t="s">
        <v>23</v>
      </c>
      <c r="D40" s="49">
        <v>3641125.0126570333</v>
      </c>
      <c r="E40" s="49">
        <v>223436.23</v>
      </c>
      <c r="F40" s="56">
        <v>3864561.2426570333</v>
      </c>
    </row>
    <row r="41" spans="2:6" ht="22.5" customHeight="1">
      <c r="B41" s="24"/>
      <c r="C41" s="22" t="s">
        <v>168</v>
      </c>
      <c r="D41" s="23">
        <v>97105.50861799999</v>
      </c>
      <c r="E41" s="23">
        <v>0</v>
      </c>
      <c r="F41" s="44">
        <v>97105.50861799999</v>
      </c>
    </row>
    <row r="42" spans="2:6" ht="22.5" customHeight="1">
      <c r="B42" s="24"/>
      <c r="C42" s="22" t="s">
        <v>169</v>
      </c>
      <c r="D42" s="23">
        <v>3544019.5040390333</v>
      </c>
      <c r="E42" s="23">
        <v>223436.23</v>
      </c>
      <c r="F42" s="44">
        <v>3767455.7340390333</v>
      </c>
    </row>
    <row r="43" spans="2:6" ht="22.5" customHeight="1">
      <c r="B43" s="32" t="s">
        <v>24</v>
      </c>
      <c r="C43" s="33" t="s">
        <v>25</v>
      </c>
      <c r="D43" s="50">
        <v>112037.86397732195</v>
      </c>
      <c r="E43" s="50">
        <v>86963.69685209559</v>
      </c>
      <c r="F43" s="58">
        <v>199001.56082941755</v>
      </c>
    </row>
    <row r="44" spans="2:6" ht="22.5" customHeight="1">
      <c r="B44" s="34"/>
      <c r="C44" s="35" t="s">
        <v>168</v>
      </c>
      <c r="D44" s="36">
        <v>3072.02</v>
      </c>
      <c r="E44" s="36">
        <v>10201.7178915</v>
      </c>
      <c r="F44" s="42">
        <v>13273.7378915</v>
      </c>
    </row>
    <row r="45" spans="2:6" ht="22.5" customHeight="1">
      <c r="B45" s="34"/>
      <c r="C45" s="35" t="s">
        <v>169</v>
      </c>
      <c r="D45" s="36">
        <v>108965.84397732194</v>
      </c>
      <c r="E45" s="36">
        <v>76761.97896059559</v>
      </c>
      <c r="F45" s="42">
        <v>185727.82293791755</v>
      </c>
    </row>
    <row r="46" spans="2:6" ht="22.5" customHeight="1">
      <c r="B46" s="25" t="s">
        <v>26</v>
      </c>
      <c r="C46" s="26" t="s">
        <v>27</v>
      </c>
      <c r="D46" s="49">
        <v>41458.257045000006</v>
      </c>
      <c r="E46" s="49">
        <v>0</v>
      </c>
      <c r="F46" s="56">
        <v>41458.257045000006</v>
      </c>
    </row>
    <row r="47" spans="2:6" ht="22.5" customHeight="1">
      <c r="B47" s="24"/>
      <c r="C47" s="22" t="s">
        <v>168</v>
      </c>
      <c r="D47" s="23">
        <v>41458.257045000006</v>
      </c>
      <c r="E47" s="23">
        <v>0</v>
      </c>
      <c r="F47" s="44">
        <v>41458.257045000006</v>
      </c>
    </row>
    <row r="48" spans="2:6" ht="22.5" customHeight="1">
      <c r="B48" s="32" t="s">
        <v>28</v>
      </c>
      <c r="C48" s="33" t="s">
        <v>29</v>
      </c>
      <c r="D48" s="50">
        <v>8296.432472</v>
      </c>
      <c r="E48" s="50">
        <v>860.796</v>
      </c>
      <c r="F48" s="58">
        <v>9157.228472</v>
      </c>
    </row>
    <row r="49" spans="2:6" ht="22.5" customHeight="1">
      <c r="B49" s="34"/>
      <c r="C49" s="35" t="s">
        <v>168</v>
      </c>
      <c r="D49" s="36">
        <v>8296.432472</v>
      </c>
      <c r="E49" s="36">
        <v>860.796</v>
      </c>
      <c r="F49" s="42">
        <v>9157.228472</v>
      </c>
    </row>
    <row r="50" spans="2:6" ht="22.5" customHeight="1">
      <c r="B50" s="25" t="s">
        <v>30</v>
      </c>
      <c r="C50" s="26" t="s">
        <v>31</v>
      </c>
      <c r="D50" s="49">
        <v>133014.70752587615</v>
      </c>
      <c r="E50" s="49">
        <v>2140.13983205372</v>
      </c>
      <c r="F50" s="56">
        <v>135154.8473579299</v>
      </c>
    </row>
    <row r="51" spans="2:6" ht="22.5" customHeight="1">
      <c r="B51" s="24"/>
      <c r="C51" s="22" t="s">
        <v>168</v>
      </c>
      <c r="D51" s="23">
        <v>117331.80625000001</v>
      </c>
      <c r="E51" s="23">
        <v>1312.5</v>
      </c>
      <c r="F51" s="44">
        <v>118644.30625000001</v>
      </c>
    </row>
    <row r="52" spans="2:6" ht="22.5" customHeight="1">
      <c r="B52" s="24"/>
      <c r="C52" s="22" t="s">
        <v>169</v>
      </c>
      <c r="D52" s="23">
        <v>15682.90127587615</v>
      </c>
      <c r="E52" s="23">
        <v>827.63983205372</v>
      </c>
      <c r="F52" s="44">
        <v>16510.54110792987</v>
      </c>
    </row>
    <row r="53" spans="2:6" ht="22.5" customHeight="1">
      <c r="B53" s="32" t="s">
        <v>32</v>
      </c>
      <c r="C53" s="33" t="s">
        <v>33</v>
      </c>
      <c r="D53" s="50">
        <v>17585.04821439028</v>
      </c>
      <c r="E53" s="50">
        <v>0</v>
      </c>
      <c r="F53" s="58">
        <v>17585.04821439028</v>
      </c>
    </row>
    <row r="54" spans="2:6" ht="22.5" customHeight="1">
      <c r="B54" s="34"/>
      <c r="C54" s="35" t="s">
        <v>168</v>
      </c>
      <c r="D54" s="36">
        <v>16700.474000000002</v>
      </c>
      <c r="E54" s="36">
        <v>0</v>
      </c>
      <c r="F54" s="42">
        <v>16700.474000000002</v>
      </c>
    </row>
    <row r="55" spans="2:6" ht="22.5" customHeight="1">
      <c r="B55" s="34"/>
      <c r="C55" s="35" t="s">
        <v>169</v>
      </c>
      <c r="D55" s="36">
        <v>884.5742143902801</v>
      </c>
      <c r="E55" s="36">
        <v>0</v>
      </c>
      <c r="F55" s="42">
        <v>884.5742143902801</v>
      </c>
    </row>
    <row r="56" spans="2:6" ht="22.5" customHeight="1">
      <c r="B56" s="25" t="s">
        <v>34</v>
      </c>
      <c r="C56" s="26" t="s">
        <v>35</v>
      </c>
      <c r="D56" s="49">
        <v>61023.44</v>
      </c>
      <c r="E56" s="49">
        <v>0</v>
      </c>
      <c r="F56" s="56">
        <v>61023.44</v>
      </c>
    </row>
    <row r="57" spans="2:6" ht="22.5" customHeight="1">
      <c r="B57" s="24"/>
      <c r="C57" s="22" t="s">
        <v>168</v>
      </c>
      <c r="D57" s="23">
        <v>61023.44</v>
      </c>
      <c r="E57" s="23">
        <v>0</v>
      </c>
      <c r="F57" s="44">
        <v>61023.44</v>
      </c>
    </row>
    <row r="58" spans="2:6" ht="22.5" customHeight="1">
      <c r="B58" s="32" t="s">
        <v>36</v>
      </c>
      <c r="C58" s="33" t="s">
        <v>37</v>
      </c>
      <c r="D58" s="50">
        <v>292644.6886959708</v>
      </c>
      <c r="E58" s="50">
        <v>43.5656</v>
      </c>
      <c r="F58" s="58">
        <v>292688.2542959708</v>
      </c>
    </row>
    <row r="59" spans="2:6" ht="22.5" customHeight="1">
      <c r="B59" s="34"/>
      <c r="C59" s="35" t="s">
        <v>168</v>
      </c>
      <c r="D59" s="36">
        <v>166653.32501899928</v>
      </c>
      <c r="E59" s="36">
        <v>43.5656</v>
      </c>
      <c r="F59" s="42">
        <v>166696.8906189993</v>
      </c>
    </row>
    <row r="60" spans="2:6" ht="22.5" customHeight="1">
      <c r="B60" s="34"/>
      <c r="C60" s="35" t="s">
        <v>169</v>
      </c>
      <c r="D60" s="36">
        <v>125991.3636769715</v>
      </c>
      <c r="E60" s="36">
        <v>0</v>
      </c>
      <c r="F60" s="42">
        <v>125991.3636769715</v>
      </c>
    </row>
    <row r="61" spans="2:6" ht="22.5" customHeight="1">
      <c r="B61" s="25" t="s">
        <v>38</v>
      </c>
      <c r="C61" s="26" t="s">
        <v>39</v>
      </c>
      <c r="D61" s="49">
        <v>37577.5739987708</v>
      </c>
      <c r="E61" s="49">
        <v>0</v>
      </c>
      <c r="F61" s="56">
        <v>37577.5739987708</v>
      </c>
    </row>
    <row r="62" spans="2:6" ht="22.5" customHeight="1">
      <c r="B62" s="24"/>
      <c r="C62" s="22" t="s">
        <v>168</v>
      </c>
      <c r="D62" s="23">
        <v>29693.9</v>
      </c>
      <c r="E62" s="23">
        <v>0</v>
      </c>
      <c r="F62" s="44">
        <v>29693.9</v>
      </c>
    </row>
    <row r="63" spans="2:6" ht="22.5" customHeight="1">
      <c r="B63" s="24"/>
      <c r="C63" s="22" t="s">
        <v>169</v>
      </c>
      <c r="D63" s="23">
        <v>7883.673998770801</v>
      </c>
      <c r="E63" s="23">
        <v>0</v>
      </c>
      <c r="F63" s="44">
        <v>7883.673998770801</v>
      </c>
    </row>
    <row r="64" spans="2:6" ht="22.5" customHeight="1">
      <c r="B64" s="32" t="s">
        <v>40</v>
      </c>
      <c r="C64" s="33" t="s">
        <v>41</v>
      </c>
      <c r="D64" s="50">
        <v>23139.304</v>
      </c>
      <c r="E64" s="50">
        <v>10935.93</v>
      </c>
      <c r="F64" s="58">
        <v>34075.234</v>
      </c>
    </row>
    <row r="65" spans="2:6" ht="22.5" customHeight="1">
      <c r="B65" s="34"/>
      <c r="C65" s="35" t="s">
        <v>168</v>
      </c>
      <c r="D65" s="36">
        <v>23139.304</v>
      </c>
      <c r="E65" s="36">
        <v>10935.93</v>
      </c>
      <c r="F65" s="42">
        <v>34075.234</v>
      </c>
    </row>
    <row r="66" spans="2:6" ht="22.5" customHeight="1">
      <c r="B66" s="25" t="s">
        <v>42</v>
      </c>
      <c r="C66" s="26" t="s">
        <v>43</v>
      </c>
      <c r="D66" s="49">
        <v>51727.555007999996</v>
      </c>
      <c r="E66" s="49">
        <v>0</v>
      </c>
      <c r="F66" s="56">
        <v>51727.555007999996</v>
      </c>
    </row>
    <row r="67" spans="2:6" ht="22.5" customHeight="1">
      <c r="B67" s="24"/>
      <c r="C67" s="22" t="s">
        <v>168</v>
      </c>
      <c r="D67" s="23">
        <v>51727.555007999996</v>
      </c>
      <c r="E67" s="23">
        <v>0</v>
      </c>
      <c r="F67" s="44">
        <v>51727.555007999996</v>
      </c>
    </row>
    <row r="68" spans="2:6" ht="22.5" customHeight="1">
      <c r="B68" s="32" t="s">
        <v>44</v>
      </c>
      <c r="C68" s="33" t="s">
        <v>45</v>
      </c>
      <c r="D68" s="50">
        <v>55925.6613789</v>
      </c>
      <c r="E68" s="50">
        <v>0</v>
      </c>
      <c r="F68" s="58">
        <v>55925.6613789</v>
      </c>
    </row>
    <row r="69" spans="2:6" ht="22.5" customHeight="1">
      <c r="B69" s="34"/>
      <c r="C69" s="35" t="s">
        <v>168</v>
      </c>
      <c r="D69" s="36">
        <v>42744.462</v>
      </c>
      <c r="E69" s="36">
        <v>0</v>
      </c>
      <c r="F69" s="42">
        <v>42744.462</v>
      </c>
    </row>
    <row r="70" spans="2:6" ht="22.5" customHeight="1">
      <c r="B70" s="34"/>
      <c r="C70" s="35" t="s">
        <v>169</v>
      </c>
      <c r="D70" s="36">
        <v>13181.1993789</v>
      </c>
      <c r="E70" s="36">
        <v>0</v>
      </c>
      <c r="F70" s="42">
        <v>13181.1993789</v>
      </c>
    </row>
    <row r="71" spans="2:6" ht="22.5" customHeight="1">
      <c r="B71" s="25" t="s">
        <v>46</v>
      </c>
      <c r="C71" s="26" t="s">
        <v>47</v>
      </c>
      <c r="D71" s="49">
        <v>7865.4833579999995</v>
      </c>
      <c r="E71" s="49">
        <v>0</v>
      </c>
      <c r="F71" s="56">
        <v>7865.4833579999995</v>
      </c>
    </row>
    <row r="72" spans="2:6" ht="22.5" customHeight="1">
      <c r="B72" s="24"/>
      <c r="C72" s="22" t="s">
        <v>168</v>
      </c>
      <c r="D72" s="23">
        <v>7865.4833579999995</v>
      </c>
      <c r="E72" s="23">
        <v>0</v>
      </c>
      <c r="F72" s="44">
        <v>7865.4833579999995</v>
      </c>
    </row>
    <row r="73" spans="2:6" ht="22.5" customHeight="1">
      <c r="B73" s="32" t="s">
        <v>48</v>
      </c>
      <c r="C73" s="33" t="s">
        <v>49</v>
      </c>
      <c r="D73" s="50">
        <v>367812.72162299993</v>
      </c>
      <c r="E73" s="50">
        <v>0</v>
      </c>
      <c r="F73" s="58">
        <v>367812.72162299993</v>
      </c>
    </row>
    <row r="74" spans="2:6" ht="22.5" customHeight="1">
      <c r="B74" s="34"/>
      <c r="C74" s="35" t="s">
        <v>168</v>
      </c>
      <c r="D74" s="36">
        <v>14475.281622999999</v>
      </c>
      <c r="E74" s="36">
        <v>0</v>
      </c>
      <c r="F74" s="42">
        <v>14475.281622999999</v>
      </c>
    </row>
    <row r="75" spans="2:6" ht="22.5" customHeight="1">
      <c r="B75" s="34"/>
      <c r="C75" s="35" t="s">
        <v>169</v>
      </c>
      <c r="D75" s="36">
        <v>353337.43999999994</v>
      </c>
      <c r="E75" s="36">
        <v>0</v>
      </c>
      <c r="F75" s="42">
        <v>353337.43999999994</v>
      </c>
    </row>
    <row r="76" spans="2:6" ht="22.5" customHeight="1">
      <c r="B76" s="25" t="s">
        <v>50</v>
      </c>
      <c r="C76" s="26" t="s">
        <v>51</v>
      </c>
      <c r="D76" s="49">
        <v>31595.74326841525</v>
      </c>
      <c r="E76" s="49">
        <v>0</v>
      </c>
      <c r="F76" s="56">
        <v>31595.74326841525</v>
      </c>
    </row>
    <row r="77" spans="2:6" ht="22.5" customHeight="1">
      <c r="B77" s="24"/>
      <c r="C77" s="22" t="s">
        <v>168</v>
      </c>
      <c r="D77" s="23">
        <v>31595.74326841525</v>
      </c>
      <c r="E77" s="23">
        <v>0</v>
      </c>
      <c r="F77" s="44">
        <v>31595.74326841525</v>
      </c>
    </row>
    <row r="78" spans="2:6" ht="22.5" customHeight="1">
      <c r="B78" s="32" t="s">
        <v>52</v>
      </c>
      <c r="C78" s="33" t="s">
        <v>53</v>
      </c>
      <c r="D78" s="50">
        <v>389562.6962612666</v>
      </c>
      <c r="E78" s="50">
        <v>0</v>
      </c>
      <c r="F78" s="58">
        <v>389562.6962612666</v>
      </c>
    </row>
    <row r="79" spans="2:6" ht="22.5" customHeight="1">
      <c r="B79" s="34"/>
      <c r="C79" s="35" t="s">
        <v>168</v>
      </c>
      <c r="D79" s="36">
        <v>302339.770385</v>
      </c>
      <c r="E79" s="36">
        <v>0</v>
      </c>
      <c r="F79" s="42">
        <v>302339.770385</v>
      </c>
    </row>
    <row r="80" spans="2:6" ht="22.5" customHeight="1">
      <c r="B80" s="34"/>
      <c r="C80" s="35" t="s">
        <v>169</v>
      </c>
      <c r="D80" s="36">
        <v>87222.92587626661</v>
      </c>
      <c r="E80" s="36">
        <v>0</v>
      </c>
      <c r="F80" s="42">
        <v>87222.92587626661</v>
      </c>
    </row>
    <row r="81" spans="2:6" ht="22.5" customHeight="1">
      <c r="B81" s="25" t="s">
        <v>161</v>
      </c>
      <c r="C81" s="26" t="s">
        <v>162</v>
      </c>
      <c r="D81" s="49">
        <v>1478.4528826</v>
      </c>
      <c r="E81" s="49">
        <v>0</v>
      </c>
      <c r="F81" s="56">
        <v>1478.4528826</v>
      </c>
    </row>
    <row r="82" spans="2:6" ht="22.5" customHeight="1">
      <c r="B82" s="24"/>
      <c r="C82" s="22" t="s">
        <v>168</v>
      </c>
      <c r="D82" s="23">
        <v>1478.4528826</v>
      </c>
      <c r="E82" s="23">
        <v>0</v>
      </c>
      <c r="F82" s="44">
        <v>1478.4528826</v>
      </c>
    </row>
    <row r="83" spans="2:6" ht="22.5" customHeight="1">
      <c r="B83" s="32" t="s">
        <v>54</v>
      </c>
      <c r="C83" s="33" t="s">
        <v>55</v>
      </c>
      <c r="D83" s="50">
        <v>1510170.9943857742</v>
      </c>
      <c r="E83" s="50">
        <v>35344.175</v>
      </c>
      <c r="F83" s="58">
        <v>1545515.1693857738</v>
      </c>
    </row>
    <row r="84" spans="2:6" ht="22.5" customHeight="1">
      <c r="B84" s="34"/>
      <c r="C84" s="35" t="s">
        <v>168</v>
      </c>
      <c r="D84" s="36">
        <v>25973.508489773998</v>
      </c>
      <c r="E84" s="36">
        <v>9999.195</v>
      </c>
      <c r="F84" s="42">
        <v>35972.703489773994</v>
      </c>
    </row>
    <row r="85" spans="2:6" ht="22.5" customHeight="1">
      <c r="B85" s="34"/>
      <c r="C85" s="35" t="s">
        <v>169</v>
      </c>
      <c r="D85" s="36">
        <v>1484197.4858960002</v>
      </c>
      <c r="E85" s="36">
        <v>25344.980000000003</v>
      </c>
      <c r="F85" s="42">
        <v>1509542.465896</v>
      </c>
    </row>
    <row r="86" spans="2:6" ht="38.25" customHeight="1">
      <c r="B86" s="25" t="s">
        <v>56</v>
      </c>
      <c r="C86" s="26" t="s">
        <v>170</v>
      </c>
      <c r="D86" s="49">
        <v>15052488.492921023</v>
      </c>
      <c r="E86" s="49">
        <v>350796.21836</v>
      </c>
      <c r="F86" s="56">
        <v>15403284.711281022</v>
      </c>
    </row>
    <row r="87" spans="2:6" ht="22.5" customHeight="1">
      <c r="B87" s="24"/>
      <c r="C87" s="22" t="s">
        <v>168</v>
      </c>
      <c r="D87" s="23">
        <v>72055.65723556222</v>
      </c>
      <c r="E87" s="23">
        <v>0</v>
      </c>
      <c r="F87" s="44">
        <v>72055.65723556222</v>
      </c>
    </row>
    <row r="88" spans="2:6" ht="22.5" customHeight="1">
      <c r="B88" s="24"/>
      <c r="C88" s="22" t="s">
        <v>169</v>
      </c>
      <c r="D88" s="23">
        <v>14980432.83568546</v>
      </c>
      <c r="E88" s="23">
        <v>350796.21836</v>
      </c>
      <c r="F88" s="44">
        <v>15331229.05404546</v>
      </c>
    </row>
    <row r="89" spans="2:6" ht="22.5" customHeight="1">
      <c r="B89" s="32" t="s">
        <v>57</v>
      </c>
      <c r="C89" s="33" t="s">
        <v>58</v>
      </c>
      <c r="D89" s="50">
        <v>6922.33184</v>
      </c>
      <c r="E89" s="50">
        <v>0</v>
      </c>
      <c r="F89" s="50">
        <v>6922.33184</v>
      </c>
    </row>
    <row r="90" spans="2:6" ht="22.5" customHeight="1">
      <c r="B90" s="34"/>
      <c r="C90" s="35" t="s">
        <v>168</v>
      </c>
      <c r="D90" s="36">
        <v>6922.33184</v>
      </c>
      <c r="E90" s="36">
        <v>0</v>
      </c>
      <c r="F90" s="42">
        <v>6922.33184</v>
      </c>
    </row>
    <row r="91" spans="2:6" ht="22.5" customHeight="1">
      <c r="B91" s="25" t="s">
        <v>163</v>
      </c>
      <c r="C91" s="26" t="s">
        <v>164</v>
      </c>
      <c r="D91" s="49">
        <f>+SUM(D92)</f>
        <v>24814.130548</v>
      </c>
      <c r="E91" s="49">
        <f>+SUM(E92)</f>
        <v>0</v>
      </c>
      <c r="F91" s="56">
        <f>+SUM(F92)</f>
        <v>24814.130548</v>
      </c>
    </row>
    <row r="92" spans="2:6" ht="22.5" customHeight="1">
      <c r="B92" s="24"/>
      <c r="C92" s="22" t="s">
        <v>168</v>
      </c>
      <c r="D92" s="23">
        <v>24814.130548</v>
      </c>
      <c r="E92" s="23">
        <v>0</v>
      </c>
      <c r="F92" s="44">
        <v>24814.130548</v>
      </c>
    </row>
    <row r="93" spans="2:6" ht="22.5" customHeight="1">
      <c r="B93" s="32" t="s">
        <v>59</v>
      </c>
      <c r="C93" s="33" t="s">
        <v>60</v>
      </c>
      <c r="D93" s="50">
        <f>+SUM(D94:D95)</f>
        <v>835664.42038695</v>
      </c>
      <c r="E93" s="50">
        <f>+SUM(E94:E95)</f>
        <v>44475.9</v>
      </c>
      <c r="F93" s="58">
        <f>+SUM(F94:F95)</f>
        <v>880140.32038695</v>
      </c>
    </row>
    <row r="94" spans="2:6" ht="22.5" customHeight="1">
      <c r="B94" s="34"/>
      <c r="C94" s="35" t="s">
        <v>168</v>
      </c>
      <c r="D94" s="36">
        <v>24984.888034949996</v>
      </c>
      <c r="E94" s="36">
        <v>0</v>
      </c>
      <c r="F94" s="42">
        <v>24984.888034949996</v>
      </c>
    </row>
    <row r="95" spans="2:6" ht="22.5" customHeight="1">
      <c r="B95" s="34"/>
      <c r="C95" s="35" t="s">
        <v>169</v>
      </c>
      <c r="D95" s="36">
        <v>810679.532352</v>
      </c>
      <c r="E95" s="36">
        <v>44475.9</v>
      </c>
      <c r="F95" s="42">
        <v>855155.432352</v>
      </c>
    </row>
    <row r="96" spans="2:6" ht="22.5" customHeight="1">
      <c r="B96" s="25" t="s">
        <v>61</v>
      </c>
      <c r="C96" s="26" t="s">
        <v>62</v>
      </c>
      <c r="D96" s="49">
        <f>+SUM(D97:D98)</f>
        <v>109392.87864417427</v>
      </c>
      <c r="E96" s="49">
        <f>+SUM(E97:E98)</f>
        <v>0</v>
      </c>
      <c r="F96" s="56">
        <f>+SUM(F97:F98)</f>
        <v>109392.87864417427</v>
      </c>
    </row>
    <row r="97" spans="2:6" ht="22.5" customHeight="1">
      <c r="B97" s="24"/>
      <c r="C97" s="22" t="s">
        <v>168</v>
      </c>
      <c r="D97" s="23">
        <v>64964.488</v>
      </c>
      <c r="E97" s="23">
        <v>0</v>
      </c>
      <c r="F97" s="44">
        <v>64964.488</v>
      </c>
    </row>
    <row r="98" spans="2:6" ht="22.5" customHeight="1">
      <c r="B98" s="24"/>
      <c r="C98" s="22" t="s">
        <v>169</v>
      </c>
      <c r="D98" s="23">
        <v>44428.39064417427</v>
      </c>
      <c r="E98" s="23">
        <v>0</v>
      </c>
      <c r="F98" s="44">
        <v>44428.39064417427</v>
      </c>
    </row>
    <row r="99" spans="2:6" ht="22.5" customHeight="1">
      <c r="B99" s="32" t="s">
        <v>63</v>
      </c>
      <c r="C99" s="33" t="s">
        <v>64</v>
      </c>
      <c r="D99" s="50">
        <f>+SUM(D100)</f>
        <v>103073.24058</v>
      </c>
      <c r="E99" s="50">
        <f>+SUM(E100)</f>
        <v>174335.11000000002</v>
      </c>
      <c r="F99" s="58">
        <f>+SUM(F100)</f>
        <v>277408.35057999997</v>
      </c>
    </row>
    <row r="100" spans="2:6" ht="22.5" customHeight="1">
      <c r="B100" s="34"/>
      <c r="C100" s="35" t="s">
        <v>168</v>
      </c>
      <c r="D100" s="36">
        <v>103073.24058</v>
      </c>
      <c r="E100" s="36">
        <v>174335.11000000002</v>
      </c>
      <c r="F100" s="42">
        <v>277408.35057999997</v>
      </c>
    </row>
    <row r="101" spans="2:6" ht="22.5" customHeight="1">
      <c r="B101" s="25" t="s">
        <v>65</v>
      </c>
      <c r="C101" s="26" t="s">
        <v>66</v>
      </c>
      <c r="D101" s="49">
        <f>+SUM(D102)</f>
        <v>24416.9544</v>
      </c>
      <c r="E101" s="49">
        <f>+SUM(E102)</f>
        <v>0</v>
      </c>
      <c r="F101" s="56">
        <f>+SUM(F102)</f>
        <v>24416.9544</v>
      </c>
    </row>
    <row r="102" spans="2:6" ht="22.5" customHeight="1">
      <c r="B102" s="24"/>
      <c r="C102" s="22" t="s">
        <v>168</v>
      </c>
      <c r="D102" s="23">
        <v>24416.9544</v>
      </c>
      <c r="E102" s="23">
        <v>0</v>
      </c>
      <c r="F102" s="44">
        <v>24416.9544</v>
      </c>
    </row>
    <row r="103" spans="2:6" ht="22.5" customHeight="1">
      <c r="B103" s="32" t="s">
        <v>67</v>
      </c>
      <c r="C103" s="33" t="s">
        <v>68</v>
      </c>
      <c r="D103" s="50">
        <f>+SUM(D104:D105)</f>
        <v>3008075.3125000005</v>
      </c>
      <c r="E103" s="50">
        <f>+SUM(E104:E105)</f>
        <v>21884.99</v>
      </c>
      <c r="F103" s="58">
        <f>+SUM(F104:F105)</f>
        <v>3029960.3025</v>
      </c>
    </row>
    <row r="104" spans="2:6" ht="22.5" customHeight="1">
      <c r="B104" s="34"/>
      <c r="C104" s="35" t="s">
        <v>168</v>
      </c>
      <c r="D104" s="36">
        <v>9588.2425</v>
      </c>
      <c r="E104" s="36">
        <v>0</v>
      </c>
      <c r="F104" s="42">
        <v>9588.2425</v>
      </c>
    </row>
    <row r="105" spans="2:6" ht="22.5" customHeight="1">
      <c r="B105" s="34"/>
      <c r="C105" s="35" t="s">
        <v>169</v>
      </c>
      <c r="D105" s="36">
        <v>2998487.0700000003</v>
      </c>
      <c r="E105" s="36">
        <v>21884.99</v>
      </c>
      <c r="F105" s="42">
        <v>3020372.06</v>
      </c>
    </row>
    <row r="106" spans="2:6" ht="22.5" customHeight="1">
      <c r="B106" s="25" t="s">
        <v>69</v>
      </c>
      <c r="C106" s="26" t="s">
        <v>70</v>
      </c>
      <c r="D106" s="49">
        <f>+SUM(D107:D108)</f>
        <v>548211.8921358241</v>
      </c>
      <c r="E106" s="49">
        <f>+SUM(E107:E108)</f>
        <v>0</v>
      </c>
      <c r="F106" s="56">
        <f>+SUM(F107:F108)</f>
        <v>548211.8921358241</v>
      </c>
    </row>
    <row r="107" spans="2:6" ht="22.5" customHeight="1">
      <c r="B107" s="24"/>
      <c r="C107" s="22" t="s">
        <v>168</v>
      </c>
      <c r="D107" s="23">
        <v>239795.94997723325</v>
      </c>
      <c r="E107" s="23">
        <v>0</v>
      </c>
      <c r="F107" s="44">
        <v>239795.94997723325</v>
      </c>
    </row>
    <row r="108" spans="2:6" ht="22.5" customHeight="1">
      <c r="B108" s="24"/>
      <c r="C108" s="22" t="s">
        <v>169</v>
      </c>
      <c r="D108" s="23">
        <v>308415.9421585908</v>
      </c>
      <c r="E108" s="23">
        <v>0</v>
      </c>
      <c r="F108" s="44">
        <v>308415.9421585908</v>
      </c>
    </row>
    <row r="109" spans="2:6" ht="22.5" customHeight="1">
      <c r="B109" s="32" t="s">
        <v>71</v>
      </c>
      <c r="C109" s="33" t="s">
        <v>72</v>
      </c>
      <c r="D109" s="50">
        <f>+SUM(D110)</f>
        <v>19225.5726</v>
      </c>
      <c r="E109" s="50">
        <f>+SUM(E110)</f>
        <v>0</v>
      </c>
      <c r="F109" s="58">
        <f>+SUM(F110)</f>
        <v>19225.5726</v>
      </c>
    </row>
    <row r="110" spans="2:6" ht="22.5" customHeight="1">
      <c r="B110" s="34"/>
      <c r="C110" s="35" t="s">
        <v>168</v>
      </c>
      <c r="D110" s="36">
        <v>19225.5726</v>
      </c>
      <c r="E110" s="36">
        <v>0</v>
      </c>
      <c r="F110" s="42">
        <v>19225.5726</v>
      </c>
    </row>
    <row r="111" spans="2:6" ht="22.5" customHeight="1">
      <c r="B111" s="25" t="s">
        <v>73</v>
      </c>
      <c r="C111" s="26" t="s">
        <v>74</v>
      </c>
      <c r="D111" s="49">
        <f>+SUM(D112:D113)</f>
        <v>1373968.2178288</v>
      </c>
      <c r="E111" s="49">
        <f>+SUM(E112:E113)</f>
        <v>0</v>
      </c>
      <c r="F111" s="56">
        <f>+SUM(F112:F113)</f>
        <v>1373968.2178288</v>
      </c>
    </row>
    <row r="112" spans="2:6" ht="22.5" customHeight="1">
      <c r="B112" s="24"/>
      <c r="C112" s="22" t="s">
        <v>168</v>
      </c>
      <c r="D112" s="23">
        <v>26557.803999999996</v>
      </c>
      <c r="E112" s="23">
        <v>0</v>
      </c>
      <c r="F112" s="44">
        <v>26557.803999999996</v>
      </c>
    </row>
    <row r="113" spans="2:6" ht="22.5" customHeight="1">
      <c r="B113" s="24"/>
      <c r="C113" s="22" t="s">
        <v>169</v>
      </c>
      <c r="D113" s="23">
        <v>1347410.4138288</v>
      </c>
      <c r="E113" s="23">
        <v>0</v>
      </c>
      <c r="F113" s="44">
        <v>1347410.4138288</v>
      </c>
    </row>
    <row r="114" spans="2:6" ht="22.5" customHeight="1">
      <c r="B114" s="32" t="s">
        <v>165</v>
      </c>
      <c r="C114" s="33" t="s">
        <v>166</v>
      </c>
      <c r="D114" s="50">
        <f>+SUM(D115)</f>
        <v>8314.399000000001</v>
      </c>
      <c r="E114" s="50">
        <f>+SUM(E115)</f>
        <v>0</v>
      </c>
      <c r="F114" s="58">
        <f>+SUM(F115)</f>
        <v>8314.399000000001</v>
      </c>
    </row>
    <row r="115" spans="2:6" ht="22.5" customHeight="1">
      <c r="B115" s="34"/>
      <c r="C115" s="35" t="s">
        <v>168</v>
      </c>
      <c r="D115" s="36">
        <v>8314.399000000001</v>
      </c>
      <c r="E115" s="36">
        <v>0</v>
      </c>
      <c r="F115" s="42">
        <v>8314.399000000001</v>
      </c>
    </row>
    <row r="116" spans="2:6" ht="22.5" customHeight="1">
      <c r="B116" s="25" t="s">
        <v>75</v>
      </c>
      <c r="C116" s="26" t="s">
        <v>167</v>
      </c>
      <c r="D116" s="49">
        <f>+SUM(D117)</f>
        <v>7803.062</v>
      </c>
      <c r="E116" s="49">
        <f>+SUM(E117)</f>
        <v>0</v>
      </c>
      <c r="F116" s="56">
        <f>+SUM(F117)</f>
        <v>7803.062</v>
      </c>
    </row>
    <row r="117" spans="2:6" ht="22.5" customHeight="1">
      <c r="B117" s="24"/>
      <c r="C117" s="22" t="s">
        <v>168</v>
      </c>
      <c r="D117" s="23">
        <v>7803.062</v>
      </c>
      <c r="E117" s="23">
        <v>0</v>
      </c>
      <c r="F117" s="44">
        <v>7803.062</v>
      </c>
    </row>
    <row r="118" spans="2:6" ht="22.5" customHeight="1">
      <c r="B118" s="32" t="s">
        <v>76</v>
      </c>
      <c r="C118" s="33" t="s">
        <v>77</v>
      </c>
      <c r="D118" s="50">
        <f>+SUM(D119)</f>
        <v>421.93994495</v>
      </c>
      <c r="E118" s="50">
        <f>+SUM(E119)</f>
        <v>0</v>
      </c>
      <c r="F118" s="58">
        <f>+SUM(F119)</f>
        <v>421.93994495</v>
      </c>
    </row>
    <row r="119" spans="2:6" ht="22.5" customHeight="1">
      <c r="B119" s="34"/>
      <c r="C119" s="35" t="s">
        <v>168</v>
      </c>
      <c r="D119" s="36">
        <v>421.93994495</v>
      </c>
      <c r="E119" s="36">
        <v>0</v>
      </c>
      <c r="F119" s="42">
        <v>421.93994495</v>
      </c>
    </row>
    <row r="120" spans="2:6" ht="22.5" customHeight="1">
      <c r="B120" s="25" t="s">
        <v>78</v>
      </c>
      <c r="C120" s="26" t="s">
        <v>79</v>
      </c>
      <c r="D120" s="49">
        <f>+SUM(D121)</f>
        <v>62822.934776300004</v>
      </c>
      <c r="E120" s="49">
        <f>+SUM(E121)</f>
        <v>0</v>
      </c>
      <c r="F120" s="56">
        <f>+SUM(F121)</f>
        <v>62822.934776300004</v>
      </c>
    </row>
    <row r="121" spans="2:6" ht="22.5" customHeight="1">
      <c r="B121" s="24"/>
      <c r="C121" s="22" t="s">
        <v>168</v>
      </c>
      <c r="D121" s="23">
        <v>62822.934776300004</v>
      </c>
      <c r="E121" s="23">
        <v>0</v>
      </c>
      <c r="F121" s="44">
        <v>62822.934776300004</v>
      </c>
    </row>
    <row r="122" spans="2:6" ht="22.5" customHeight="1">
      <c r="B122" s="32" t="s">
        <v>80</v>
      </c>
      <c r="C122" s="33" t="s">
        <v>81</v>
      </c>
      <c r="D122" s="50">
        <f>+SUM(D123)</f>
        <v>2134.2799999999997</v>
      </c>
      <c r="E122" s="50">
        <f>+SUM(E123)</f>
        <v>0</v>
      </c>
      <c r="F122" s="58">
        <f>+SUM(F123)</f>
        <v>2134.2799999999997</v>
      </c>
    </row>
    <row r="123" spans="2:6" ht="22.5" customHeight="1">
      <c r="B123" s="34"/>
      <c r="C123" s="35" t="s">
        <v>168</v>
      </c>
      <c r="D123" s="36">
        <v>2134.2799999999997</v>
      </c>
      <c r="E123" s="36">
        <v>0</v>
      </c>
      <c r="F123" s="42">
        <v>2134.2799999999997</v>
      </c>
    </row>
    <row r="124" spans="2:6" ht="22.5" customHeight="1">
      <c r="B124" s="25" t="s">
        <v>82</v>
      </c>
      <c r="C124" s="26" t="s">
        <v>83</v>
      </c>
      <c r="D124" s="49">
        <f>+SUM(D125)</f>
        <v>10162.9926285</v>
      </c>
      <c r="E124" s="49">
        <f>+SUM(E125)</f>
        <v>0</v>
      </c>
      <c r="F124" s="56">
        <f>+SUM(F125)</f>
        <v>10162.9926285</v>
      </c>
    </row>
    <row r="125" spans="2:6" ht="22.5" customHeight="1">
      <c r="B125" s="24"/>
      <c r="C125" s="22" t="s">
        <v>168</v>
      </c>
      <c r="D125" s="23">
        <v>10162.9926285</v>
      </c>
      <c r="E125" s="23">
        <v>0</v>
      </c>
      <c r="F125" s="44">
        <v>10162.9926285</v>
      </c>
    </row>
    <row r="126" spans="2:6" ht="22.5" customHeight="1">
      <c r="B126" s="32" t="s">
        <v>84</v>
      </c>
      <c r="C126" s="33" t="s">
        <v>85</v>
      </c>
      <c r="D126" s="50">
        <f>+SUM(D127)</f>
        <v>3374</v>
      </c>
      <c r="E126" s="50">
        <f>+SUM(E127)</f>
        <v>0</v>
      </c>
      <c r="F126" s="58">
        <f>+SUM(F127)</f>
        <v>3374</v>
      </c>
    </row>
    <row r="127" spans="2:6" ht="22.5" customHeight="1">
      <c r="B127" s="34"/>
      <c r="C127" s="35" t="s">
        <v>168</v>
      </c>
      <c r="D127" s="36">
        <v>3374</v>
      </c>
      <c r="E127" s="36">
        <v>0</v>
      </c>
      <c r="F127" s="42">
        <v>3374</v>
      </c>
    </row>
    <row r="128" spans="2:6" ht="22.5" customHeight="1">
      <c r="B128" s="25" t="s">
        <v>86</v>
      </c>
      <c r="C128" s="26" t="s">
        <v>87</v>
      </c>
      <c r="D128" s="49">
        <f>+SUM(D129)</f>
        <v>1076.700824</v>
      </c>
      <c r="E128" s="49">
        <f>+SUM(E129)</f>
        <v>0</v>
      </c>
      <c r="F128" s="56">
        <f>+SUM(F129)</f>
        <v>1076.700824</v>
      </c>
    </row>
    <row r="129" spans="2:6" ht="22.5" customHeight="1">
      <c r="B129" s="24"/>
      <c r="C129" s="22" t="s">
        <v>168</v>
      </c>
      <c r="D129" s="23">
        <v>1076.700824</v>
      </c>
      <c r="E129" s="23">
        <v>0</v>
      </c>
      <c r="F129" s="44">
        <v>1076.700824</v>
      </c>
    </row>
    <row r="130" spans="2:6" ht="22.5" customHeight="1">
      <c r="B130" s="32" t="s">
        <v>88</v>
      </c>
      <c r="C130" s="33" t="s">
        <v>89</v>
      </c>
      <c r="D130" s="50">
        <f>+SUM(D131)</f>
        <v>36759.0004</v>
      </c>
      <c r="E130" s="50">
        <f>+SUM(E131)</f>
        <v>0</v>
      </c>
      <c r="F130" s="58">
        <f>+SUM(F131)</f>
        <v>36759.0004</v>
      </c>
    </row>
    <row r="131" spans="2:6" ht="22.5" customHeight="1">
      <c r="B131" s="34"/>
      <c r="C131" s="35" t="s">
        <v>168</v>
      </c>
      <c r="D131" s="36">
        <v>36759.0004</v>
      </c>
      <c r="E131" s="36">
        <v>0</v>
      </c>
      <c r="F131" s="42">
        <v>36759.0004</v>
      </c>
    </row>
    <row r="132" spans="2:6" ht="22.5" customHeight="1">
      <c r="B132" s="25" t="s">
        <v>90</v>
      </c>
      <c r="C132" s="26" t="s">
        <v>91</v>
      </c>
      <c r="D132" s="49">
        <f>+SUM(D133)</f>
        <v>13650.6281794</v>
      </c>
      <c r="E132" s="49">
        <f>+SUM(E133)</f>
        <v>0</v>
      </c>
      <c r="F132" s="56">
        <f>+SUM(F133)</f>
        <v>13650.6281794</v>
      </c>
    </row>
    <row r="133" spans="2:6" ht="22.5" customHeight="1">
      <c r="B133" s="24"/>
      <c r="C133" s="22" t="s">
        <v>168</v>
      </c>
      <c r="D133" s="23">
        <v>13650.6281794</v>
      </c>
      <c r="E133" s="23">
        <v>0</v>
      </c>
      <c r="F133" s="44">
        <v>13650.6281794</v>
      </c>
    </row>
    <row r="134" spans="2:6" ht="22.5" customHeight="1">
      <c r="B134" s="32" t="s">
        <v>92</v>
      </c>
      <c r="C134" s="33" t="s">
        <v>93</v>
      </c>
      <c r="D134" s="50">
        <f>+SUM(D135:D136)</f>
        <v>162929.06503718873</v>
      </c>
      <c r="E134" s="50">
        <f>+SUM(E135:E136)</f>
        <v>0</v>
      </c>
      <c r="F134" s="58">
        <f>+SUM(F135:F136)</f>
        <v>162929.06503718873</v>
      </c>
    </row>
    <row r="135" spans="2:6" ht="22.5" customHeight="1">
      <c r="B135" s="34"/>
      <c r="C135" s="35" t="s">
        <v>168</v>
      </c>
      <c r="D135" s="36">
        <v>60693.30962199999</v>
      </c>
      <c r="E135" s="36">
        <v>0</v>
      </c>
      <c r="F135" s="42">
        <v>60693.30962199999</v>
      </c>
    </row>
    <row r="136" spans="2:6" ht="22.5" customHeight="1">
      <c r="B136" s="34"/>
      <c r="C136" s="35" t="s">
        <v>169</v>
      </c>
      <c r="D136" s="36">
        <v>102235.75541518875</v>
      </c>
      <c r="E136" s="36">
        <v>0</v>
      </c>
      <c r="F136" s="42">
        <v>102235.75541518875</v>
      </c>
    </row>
    <row r="137" spans="2:6" ht="22.5" customHeight="1">
      <c r="B137" s="25" t="s">
        <v>94</v>
      </c>
      <c r="C137" s="26" t="s">
        <v>95</v>
      </c>
      <c r="D137" s="49">
        <f>+SUM(D138)</f>
        <v>4129.4</v>
      </c>
      <c r="E137" s="49">
        <f>+SUM(E138)</f>
        <v>0</v>
      </c>
      <c r="F137" s="56">
        <f>+SUM(F138)</f>
        <v>4129.4</v>
      </c>
    </row>
    <row r="138" spans="2:6" ht="22.5" customHeight="1">
      <c r="B138" s="24"/>
      <c r="C138" s="22" t="s">
        <v>168</v>
      </c>
      <c r="D138" s="23">
        <v>4129.4</v>
      </c>
      <c r="E138" s="23">
        <v>0</v>
      </c>
      <c r="F138" s="44">
        <v>4129.4</v>
      </c>
    </row>
    <row r="139" spans="2:6" ht="22.5" customHeight="1">
      <c r="B139" s="32" t="s">
        <v>96</v>
      </c>
      <c r="C139" s="33" t="s">
        <v>97</v>
      </c>
      <c r="D139" s="50">
        <f>+SUM(D140)</f>
        <v>75743.39435070001</v>
      </c>
      <c r="E139" s="50">
        <f>+SUM(E140)</f>
        <v>0</v>
      </c>
      <c r="F139" s="58">
        <f>+SUM(F140)</f>
        <v>75743.39435070001</v>
      </c>
    </row>
    <row r="140" spans="2:6" ht="22.5" customHeight="1">
      <c r="B140" s="34"/>
      <c r="C140" s="35" t="s">
        <v>168</v>
      </c>
      <c r="D140" s="36">
        <v>75743.39435070001</v>
      </c>
      <c r="E140" s="36">
        <v>0</v>
      </c>
      <c r="F140" s="42">
        <v>75743.39435070001</v>
      </c>
    </row>
    <row r="141" spans="2:6" ht="22.5" customHeight="1">
      <c r="B141" s="25" t="s">
        <v>98</v>
      </c>
      <c r="C141" s="26" t="s">
        <v>99</v>
      </c>
      <c r="D141" s="49">
        <f>+SUM(D142)</f>
        <v>2102</v>
      </c>
      <c r="E141" s="49">
        <f>+SUM(E142)</f>
        <v>0</v>
      </c>
      <c r="F141" s="56">
        <f>+SUM(F142)</f>
        <v>2102</v>
      </c>
    </row>
    <row r="142" spans="2:6" ht="22.5" customHeight="1">
      <c r="B142" s="24"/>
      <c r="C142" s="22" t="s">
        <v>168</v>
      </c>
      <c r="D142" s="23">
        <v>2102</v>
      </c>
      <c r="E142" s="23">
        <v>0</v>
      </c>
      <c r="F142" s="44">
        <v>2102</v>
      </c>
    </row>
    <row r="143" spans="2:6" ht="22.5" customHeight="1">
      <c r="B143" s="32" t="s">
        <v>100</v>
      </c>
      <c r="C143" s="33" t="s">
        <v>101</v>
      </c>
      <c r="D143" s="50">
        <f>+SUM(D144)</f>
        <v>236084.297484</v>
      </c>
      <c r="E143" s="50">
        <f>+SUM(E144)</f>
        <v>42160.178388</v>
      </c>
      <c r="F143" s="58">
        <f>+SUM(F144)</f>
        <v>278244.475872</v>
      </c>
    </row>
    <row r="144" spans="2:6" ht="22.5" customHeight="1">
      <c r="B144" s="34"/>
      <c r="C144" s="35" t="s">
        <v>168</v>
      </c>
      <c r="D144" s="36">
        <v>236084.297484</v>
      </c>
      <c r="E144" s="36">
        <v>42160.178388</v>
      </c>
      <c r="F144" s="42">
        <v>278244.475872</v>
      </c>
    </row>
    <row r="145" spans="2:6" ht="22.5" customHeight="1">
      <c r="B145" s="25" t="s">
        <v>102</v>
      </c>
      <c r="C145" s="26" t="s">
        <v>103</v>
      </c>
      <c r="D145" s="49">
        <f>+SUM(D146)</f>
        <v>23648.52</v>
      </c>
      <c r="E145" s="49">
        <f>+SUM(E146)</f>
        <v>0</v>
      </c>
      <c r="F145" s="56">
        <f>+SUM(F146)</f>
        <v>23648.52</v>
      </c>
    </row>
    <row r="146" spans="2:6" ht="22.5" customHeight="1">
      <c r="B146" s="24"/>
      <c r="C146" s="22" t="s">
        <v>168</v>
      </c>
      <c r="D146" s="23">
        <v>23648.52</v>
      </c>
      <c r="E146" s="23">
        <v>0</v>
      </c>
      <c r="F146" s="44">
        <v>23648.52</v>
      </c>
    </row>
    <row r="147" spans="2:6" ht="22.5" customHeight="1">
      <c r="B147" s="32" t="s">
        <v>104</v>
      </c>
      <c r="C147" s="33" t="s">
        <v>105</v>
      </c>
      <c r="D147" s="50">
        <f>+SUM(D148)</f>
        <v>4576.095776</v>
      </c>
      <c r="E147" s="50">
        <f>+SUM(E148)</f>
        <v>0</v>
      </c>
      <c r="F147" s="58">
        <f>+SUM(F148)</f>
        <v>4576.095776</v>
      </c>
    </row>
    <row r="148" spans="2:6" ht="22.5" customHeight="1">
      <c r="B148" s="34"/>
      <c r="C148" s="35" t="s">
        <v>168</v>
      </c>
      <c r="D148" s="36">
        <v>4576.095776</v>
      </c>
      <c r="E148" s="36">
        <v>0</v>
      </c>
      <c r="F148" s="42">
        <v>4576.095776</v>
      </c>
    </row>
    <row r="149" spans="2:6" ht="22.5" customHeight="1">
      <c r="B149" s="25" t="s">
        <v>106</v>
      </c>
      <c r="C149" s="26" t="s">
        <v>107</v>
      </c>
      <c r="D149" s="49">
        <f>+SUM(D150)</f>
        <v>12122.958148000002</v>
      </c>
      <c r="E149" s="49">
        <f>+SUM(E150)</f>
        <v>0</v>
      </c>
      <c r="F149" s="56">
        <f>+SUM(F150)</f>
        <v>12122.958148000002</v>
      </c>
    </row>
    <row r="150" spans="2:6" ht="22.5" customHeight="1" thickBot="1">
      <c r="B150" s="66"/>
      <c r="C150" s="17" t="s">
        <v>168</v>
      </c>
      <c r="D150" s="19">
        <v>12122.958148000002</v>
      </c>
      <c r="E150" s="19">
        <v>0</v>
      </c>
      <c r="F150" s="71">
        <v>12122.958148000002</v>
      </c>
    </row>
    <row r="151" spans="2:6" ht="22.5" customHeight="1">
      <c r="B151" s="20"/>
      <c r="C151" s="7"/>
      <c r="D151" s="8"/>
      <c r="E151" s="8"/>
      <c r="F151" s="8"/>
    </row>
    <row r="152" spans="2:6" ht="22.5" customHeight="1">
      <c r="B152" s="20"/>
      <c r="C152" s="7"/>
      <c r="D152" s="8"/>
      <c r="E152" s="8"/>
      <c r="F152" s="8"/>
    </row>
    <row r="153" spans="2:6" ht="22.5" customHeight="1">
      <c r="B153" s="20"/>
      <c r="C153" s="7"/>
      <c r="D153" s="8"/>
      <c r="E153" s="8"/>
      <c r="F153" s="8"/>
    </row>
    <row r="154" spans="2:6" ht="22.5" customHeight="1">
      <c r="B154" s="20"/>
      <c r="C154" s="7"/>
      <c r="D154" s="8"/>
      <c r="E154" s="8"/>
      <c r="F154" s="8"/>
    </row>
    <row r="155" spans="2:6" ht="22.5" customHeight="1">
      <c r="B155" s="20"/>
      <c r="C155" s="7"/>
      <c r="D155" s="8"/>
      <c r="E155" s="8"/>
      <c r="F155" s="8"/>
    </row>
    <row r="156" spans="2:6" ht="22.5" customHeight="1">
      <c r="B156" s="20"/>
      <c r="C156" s="7"/>
      <c r="D156" s="8"/>
      <c r="E156" s="8"/>
      <c r="F156" s="8"/>
    </row>
    <row r="157" spans="2:6" ht="22.5" customHeight="1">
      <c r="B157" s="20"/>
      <c r="C157" s="7"/>
      <c r="D157" s="8"/>
      <c r="E157" s="8"/>
      <c r="F157" s="8"/>
    </row>
    <row r="158" spans="2:6" ht="22.5" customHeight="1">
      <c r="B158" s="20"/>
      <c r="C158" s="7"/>
      <c r="D158" s="8"/>
      <c r="E158" s="8"/>
      <c r="F158" s="8"/>
    </row>
    <row r="159" spans="2:6" ht="22.5" customHeight="1">
      <c r="B159" s="20"/>
      <c r="C159" s="7"/>
      <c r="D159" s="8"/>
      <c r="E159" s="8"/>
      <c r="F159" s="8"/>
    </row>
    <row r="160" spans="2:6" ht="22.5" customHeight="1">
      <c r="B160" s="20"/>
      <c r="C160" s="7"/>
      <c r="D160" s="8"/>
      <c r="E160" s="8"/>
      <c r="F160" s="8"/>
    </row>
    <row r="161" spans="2:6" ht="22.5" customHeight="1">
      <c r="B161" s="20"/>
      <c r="C161" s="7"/>
      <c r="D161" s="8"/>
      <c r="E161" s="8"/>
      <c r="F161" s="8"/>
    </row>
    <row r="162" spans="2:6" ht="22.5" customHeight="1">
      <c r="B162" s="20"/>
      <c r="C162" s="7"/>
      <c r="D162" s="8"/>
      <c r="E162" s="8"/>
      <c r="F162" s="8"/>
    </row>
    <row r="163" spans="2:6" ht="22.5" customHeight="1">
      <c r="B163" s="20"/>
      <c r="C163" s="7"/>
      <c r="D163" s="8"/>
      <c r="E163" s="8"/>
      <c r="F163" s="8"/>
    </row>
    <row r="164" spans="2:6" ht="12.75">
      <c r="B164" s="15"/>
      <c r="C164" s="7"/>
      <c r="D164" s="8"/>
      <c r="E164" s="8"/>
      <c r="F164" s="8"/>
    </row>
    <row r="165" spans="2:6" ht="12.75">
      <c r="B165" s="15"/>
      <c r="C165" s="7"/>
      <c r="D165" s="8"/>
      <c r="E165" s="8"/>
      <c r="F165" s="8"/>
    </row>
    <row r="166" spans="2:6" ht="22.5" customHeight="1">
      <c r="B166" s="20"/>
      <c r="C166" s="7"/>
      <c r="D166" s="8"/>
      <c r="E166" s="8"/>
      <c r="F166" s="8"/>
    </row>
    <row r="167" spans="2:6" ht="22.5" customHeight="1">
      <c r="B167" s="20"/>
      <c r="C167" s="7"/>
      <c r="D167" s="8"/>
      <c r="E167" s="8"/>
      <c r="F167" s="8"/>
    </row>
    <row r="168" spans="2:6" ht="12.75">
      <c r="B168" s="15"/>
      <c r="C168" s="7"/>
      <c r="D168" s="8"/>
      <c r="E168" s="8"/>
      <c r="F168" s="8"/>
    </row>
    <row r="169" spans="2:6" ht="22.5" customHeight="1">
      <c r="B169" s="15"/>
      <c r="C169" s="7"/>
      <c r="D169" s="8"/>
      <c r="E169" s="8"/>
      <c r="F169" s="8"/>
    </row>
    <row r="170" spans="2:6" ht="22.5" customHeight="1">
      <c r="B170" s="15"/>
      <c r="C170" s="7"/>
      <c r="D170" s="8"/>
      <c r="E170" s="8"/>
      <c r="F170" s="8"/>
    </row>
    <row r="171" spans="2:6" ht="22.5" customHeight="1">
      <c r="B171" s="15"/>
      <c r="C171" s="7"/>
      <c r="D171" s="8"/>
      <c r="E171" s="8"/>
      <c r="F171" s="8"/>
    </row>
    <row r="172" spans="2:6" ht="12.75">
      <c r="B172" s="15"/>
      <c r="C172" s="7"/>
      <c r="D172" s="8"/>
      <c r="E172" s="8"/>
      <c r="F172" s="8"/>
    </row>
    <row r="173" spans="2:6" ht="12.75">
      <c r="B173" s="15"/>
      <c r="C173" s="7"/>
      <c r="D173" s="8"/>
      <c r="E173" s="8"/>
      <c r="F173" s="8"/>
    </row>
    <row r="174" spans="2:6" ht="22.5" customHeight="1">
      <c r="B174" s="20"/>
      <c r="C174" s="7"/>
      <c r="D174" s="8"/>
      <c r="E174" s="8"/>
      <c r="F174" s="8"/>
    </row>
    <row r="175" spans="2:6" ht="22.5" customHeight="1">
      <c r="B175" s="20"/>
      <c r="C175" s="7"/>
      <c r="D175" s="8"/>
      <c r="E175" s="8"/>
      <c r="F175" s="8"/>
    </row>
    <row r="176" spans="2:6" ht="12.75">
      <c r="B176" s="15"/>
      <c r="C176" s="7"/>
      <c r="D176" s="8"/>
      <c r="E176" s="8"/>
      <c r="F176" s="8"/>
    </row>
    <row r="177" spans="2:6" ht="22.5" customHeight="1">
      <c r="B177" s="20"/>
      <c r="C177" s="7"/>
      <c r="D177" s="8"/>
      <c r="E177" s="8"/>
      <c r="F177" s="8"/>
    </row>
    <row r="178" spans="2:6" ht="22.5" customHeight="1">
      <c r="B178" s="20"/>
      <c r="C178" s="7"/>
      <c r="D178" s="8"/>
      <c r="E178" s="8"/>
      <c r="F178" s="8"/>
    </row>
    <row r="179" spans="2:6" ht="22.5" customHeight="1">
      <c r="B179" s="20"/>
      <c r="C179" s="7"/>
      <c r="D179" s="8"/>
      <c r="E179" s="8"/>
      <c r="F179" s="8"/>
    </row>
    <row r="180" spans="2:6" ht="22.5" customHeight="1">
      <c r="B180" s="15"/>
      <c r="C180" s="7"/>
      <c r="D180" s="8"/>
      <c r="E180" s="8"/>
      <c r="F180" s="8"/>
    </row>
    <row r="181" spans="2:6" ht="12.75">
      <c r="B181" s="15"/>
      <c r="C181" s="7"/>
      <c r="D181" s="8"/>
      <c r="E181" s="8"/>
      <c r="F181" s="8"/>
    </row>
    <row r="182" spans="2:3" ht="22.5" customHeight="1">
      <c r="B182" s="2"/>
      <c r="C182" s="2"/>
    </row>
    <row r="183" spans="2:3" ht="22.5" customHeight="1">
      <c r="B183" s="2"/>
      <c r="C183" s="2"/>
    </row>
    <row r="184" spans="2:3" ht="22.5" customHeight="1">
      <c r="B184" s="2"/>
      <c r="C184" s="2"/>
    </row>
    <row r="185" spans="2:3" ht="22.5" customHeight="1">
      <c r="B185" s="2"/>
      <c r="C185" s="2"/>
    </row>
    <row r="186" spans="2:3" ht="22.5" customHeight="1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</sheetData>
  <sheetProtection/>
  <mergeCells count="6">
    <mergeCell ref="F8:F10"/>
    <mergeCell ref="B3:F3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  <ignoredErrors>
    <ignoredError sqref="B12:B14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188"/>
  <sheetViews>
    <sheetView zoomScale="70" zoomScaleNormal="70" zoomScalePageLayoutView="0" workbookViewId="0" topLeftCell="A1">
      <selection activeCell="O11" sqref="O11"/>
    </sheetView>
  </sheetViews>
  <sheetFormatPr defaultColWidth="9.140625" defaultRowHeight="12.75"/>
  <cols>
    <col min="1" max="1" width="3.57421875" style="2" customWidth="1"/>
    <col min="2" max="2" width="12.421875" style="3" customWidth="1"/>
    <col min="3" max="3" width="62.421875" style="3" customWidth="1"/>
    <col min="4" max="4" width="16.8515625" style="2" customWidth="1"/>
    <col min="5" max="5" width="14.7109375" style="2" customWidth="1"/>
    <col min="6" max="6" width="17.8515625" style="2" customWidth="1"/>
    <col min="7" max="7" width="15.140625" style="2" customWidth="1"/>
    <col min="8" max="8" width="19.140625" style="2" customWidth="1"/>
    <col min="9" max="9" width="17.7109375" style="2" customWidth="1"/>
    <col min="10" max="10" width="15.7109375" style="2" customWidth="1"/>
    <col min="11" max="11" width="14.28125" style="2" bestFit="1" customWidth="1"/>
    <col min="12" max="12" width="16.00390625" style="2" customWidth="1"/>
    <col min="13" max="13" width="16.421875" style="2" customWidth="1"/>
    <col min="14" max="14" width="19.00390625" style="2" customWidth="1"/>
    <col min="15" max="15" width="12.7109375" style="2" bestFit="1" customWidth="1"/>
    <col min="16" max="16384" width="9.140625" style="2" customWidth="1"/>
  </cols>
  <sheetData>
    <row r="1" ht="75" customHeight="1"/>
    <row r="3" spans="2:7" ht="15">
      <c r="B3" s="77" t="s">
        <v>159</v>
      </c>
      <c r="C3" s="77"/>
      <c r="D3" s="77"/>
      <c r="E3" s="77"/>
      <c r="F3" s="77"/>
      <c r="G3" s="11"/>
    </row>
    <row r="4" spans="2:6" ht="12.75">
      <c r="B4" s="4"/>
      <c r="C4" s="4"/>
      <c r="D4" s="4"/>
      <c r="E4" s="4"/>
      <c r="F4" s="4"/>
    </row>
    <row r="5" spans="2:6" ht="14.25">
      <c r="B5" s="5" t="s">
        <v>120</v>
      </c>
      <c r="C5" s="5"/>
      <c r="D5" s="5"/>
      <c r="E5" s="5"/>
      <c r="F5" s="5"/>
    </row>
    <row r="6" spans="2:6" ht="14.25">
      <c r="B6" s="6" t="s">
        <v>158</v>
      </c>
      <c r="C6" s="5"/>
      <c r="D6" s="5"/>
      <c r="E6" s="5"/>
      <c r="F6" s="5"/>
    </row>
    <row r="7" spans="2:6" ht="14.25" customHeight="1" thickBot="1">
      <c r="B7" s="10" t="s">
        <v>117</v>
      </c>
      <c r="C7" s="5"/>
      <c r="D7" s="5"/>
      <c r="E7" s="5"/>
      <c r="F7" s="5"/>
    </row>
    <row r="8" spans="2:14" ht="19.5" customHeight="1">
      <c r="B8" s="84" t="s">
        <v>109</v>
      </c>
      <c r="C8" s="84" t="s">
        <v>110</v>
      </c>
      <c r="D8" s="79" t="s">
        <v>178</v>
      </c>
      <c r="E8" s="79" t="s">
        <v>151</v>
      </c>
      <c r="F8" s="79" t="s">
        <v>184</v>
      </c>
      <c r="G8" s="79" t="s">
        <v>152</v>
      </c>
      <c r="H8" s="79" t="s">
        <v>153</v>
      </c>
      <c r="I8" s="79" t="s">
        <v>154</v>
      </c>
      <c r="J8" s="79" t="s">
        <v>177</v>
      </c>
      <c r="K8" s="79" t="s">
        <v>155</v>
      </c>
      <c r="L8" s="79" t="s">
        <v>156</v>
      </c>
      <c r="M8" s="79" t="s">
        <v>157</v>
      </c>
      <c r="N8" s="79" t="s">
        <v>150</v>
      </c>
    </row>
    <row r="9" spans="2:14" ht="18.75" customHeight="1">
      <c r="B9" s="85"/>
      <c r="C9" s="85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2:14" ht="18.75" customHeight="1" thickBot="1">
      <c r="B10" s="86"/>
      <c r="C10" s="86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2:15" ht="23.25" customHeight="1">
      <c r="B11" s="52" t="s">
        <v>172</v>
      </c>
      <c r="C11" s="53"/>
      <c r="D11" s="54">
        <f aca="true" t="shared" si="0" ref="D11:N11">+D12+D15+D17+D19+D22+D25+D28+D31+D33+D35+D38+D40+D43+D46+D48+D50+D53+D56+D58+D61+D64+D66+D68+D71+D73+D76+D78+D81+D83+D86+D89+D91+D93+D96+D99+D101+D103+D106+D109+D111+D114+D116+D118+D120+D122+D124+D126+D128+D130+D132+D134+D137+D139+D141+D143+D145+D147+D149</f>
        <v>41918846.57907178</v>
      </c>
      <c r="E11" s="54">
        <f t="shared" si="0"/>
        <v>5499453.3389531365</v>
      </c>
      <c r="F11" s="54">
        <f t="shared" si="0"/>
        <v>3459450.271110823</v>
      </c>
      <c r="G11" s="54">
        <f t="shared" si="0"/>
        <v>1197966.823232672</v>
      </c>
      <c r="H11" s="54">
        <f t="shared" si="0"/>
        <v>158689.219143046</v>
      </c>
      <c r="I11" s="54">
        <f t="shared" si="0"/>
        <v>396448.94948201533</v>
      </c>
      <c r="J11" s="54">
        <f t="shared" si="0"/>
        <v>595666.7623724854</v>
      </c>
      <c r="K11" s="54">
        <f t="shared" si="0"/>
        <v>1298072.7500987884</v>
      </c>
      <c r="L11" s="54">
        <f t="shared" si="0"/>
        <v>5381141.556697039</v>
      </c>
      <c r="M11" s="54">
        <f t="shared" si="0"/>
        <v>1498542.7943959755</v>
      </c>
      <c r="N11" s="54">
        <f t="shared" si="0"/>
        <v>61404279.04455778</v>
      </c>
      <c r="O11" s="11"/>
    </row>
    <row r="12" spans="2:14" ht="22.5" customHeight="1">
      <c r="B12" s="32" t="s">
        <v>0</v>
      </c>
      <c r="C12" s="33" t="s">
        <v>1</v>
      </c>
      <c r="D12" s="41">
        <v>9540149.399568917</v>
      </c>
      <c r="E12" s="41">
        <v>1180461.6153038281</v>
      </c>
      <c r="F12" s="41">
        <v>313275.67431524926</v>
      </c>
      <c r="G12" s="41">
        <v>275254.9893802161</v>
      </c>
      <c r="H12" s="41">
        <v>23498.06527121195</v>
      </c>
      <c r="I12" s="41">
        <v>27921.111138761928</v>
      </c>
      <c r="J12" s="41">
        <v>28449.78863585316</v>
      </c>
      <c r="K12" s="41">
        <v>144332.5522802323</v>
      </c>
      <c r="L12" s="41">
        <v>918256.9141958874</v>
      </c>
      <c r="M12" s="41">
        <v>288317.58</v>
      </c>
      <c r="N12" s="41">
        <v>12739917.690090157</v>
      </c>
    </row>
    <row r="13" spans="2:14" ht="22.5" customHeight="1">
      <c r="B13" s="34"/>
      <c r="C13" s="35" t="s">
        <v>168</v>
      </c>
      <c r="D13" s="36">
        <v>44980.2</v>
      </c>
      <c r="E13" s="36">
        <v>1057.7</v>
      </c>
      <c r="F13" s="36">
        <v>593.55</v>
      </c>
      <c r="G13" s="36">
        <v>133</v>
      </c>
      <c r="H13" s="36">
        <v>36</v>
      </c>
      <c r="I13" s="36">
        <v>63</v>
      </c>
      <c r="J13" s="36">
        <v>0</v>
      </c>
      <c r="K13" s="36">
        <v>0</v>
      </c>
      <c r="L13" s="36">
        <v>890.05</v>
      </c>
      <c r="M13" s="36">
        <v>416.4</v>
      </c>
      <c r="N13" s="36">
        <v>48169.90000000001</v>
      </c>
    </row>
    <row r="14" spans="2:14" ht="22.5" customHeight="1">
      <c r="B14" s="34"/>
      <c r="C14" s="35" t="s">
        <v>169</v>
      </c>
      <c r="D14" s="36">
        <v>9495169.199568918</v>
      </c>
      <c r="E14" s="36">
        <v>1179403.9153038282</v>
      </c>
      <c r="F14" s="36">
        <v>312682.12431524927</v>
      </c>
      <c r="G14" s="36">
        <v>275121.9893802161</v>
      </c>
      <c r="H14" s="36">
        <v>23462.06527121195</v>
      </c>
      <c r="I14" s="36">
        <v>27858.111138761928</v>
      </c>
      <c r="J14" s="36">
        <v>28449.78863585316</v>
      </c>
      <c r="K14" s="36">
        <v>144332.5522802323</v>
      </c>
      <c r="L14" s="36">
        <v>917366.8641958873</v>
      </c>
      <c r="M14" s="36">
        <v>287901.18</v>
      </c>
      <c r="N14" s="36">
        <v>12691747.790090157</v>
      </c>
    </row>
    <row r="15" spans="2:14" ht="22.5" customHeight="1">
      <c r="B15" s="25" t="s">
        <v>2</v>
      </c>
      <c r="C15" s="26" t="s">
        <v>3</v>
      </c>
      <c r="D15" s="49">
        <v>1107310.5188533266</v>
      </c>
      <c r="E15" s="49">
        <v>112591.53588977517</v>
      </c>
      <c r="F15" s="49">
        <v>93255.32234896268</v>
      </c>
      <c r="G15" s="49">
        <v>39084.5604599111</v>
      </c>
      <c r="H15" s="49">
        <v>3948.326726251742</v>
      </c>
      <c r="I15" s="49">
        <v>4415.690689939947</v>
      </c>
      <c r="J15" s="49">
        <v>944.6523790315807</v>
      </c>
      <c r="K15" s="49">
        <v>48965.0400084019</v>
      </c>
      <c r="L15" s="49">
        <v>130950.64837151668</v>
      </c>
      <c r="M15" s="49">
        <v>27610.96503631243</v>
      </c>
      <c r="N15" s="49">
        <v>1569077.26076343</v>
      </c>
    </row>
    <row r="16" spans="2:14" ht="22.5" customHeight="1">
      <c r="B16" s="24"/>
      <c r="C16" s="22" t="s">
        <v>169</v>
      </c>
      <c r="D16" s="23">
        <v>1107310.5188533266</v>
      </c>
      <c r="E16" s="23">
        <v>112591.53588977517</v>
      </c>
      <c r="F16" s="23">
        <v>93255.32234896268</v>
      </c>
      <c r="G16" s="23">
        <v>39084.5604599111</v>
      </c>
      <c r="H16" s="23">
        <v>3948.326726251742</v>
      </c>
      <c r="I16" s="23">
        <v>4415.690689939947</v>
      </c>
      <c r="J16" s="23">
        <v>944.6523790315807</v>
      </c>
      <c r="K16" s="23">
        <v>48965.0400084019</v>
      </c>
      <c r="L16" s="23">
        <v>130950.64837151668</v>
      </c>
      <c r="M16" s="23">
        <v>27610.96503631243</v>
      </c>
      <c r="N16" s="23">
        <v>1569077.26076343</v>
      </c>
    </row>
    <row r="17" spans="2:14" ht="22.5" customHeight="1">
      <c r="B17" s="32" t="s">
        <v>4</v>
      </c>
      <c r="C17" s="33" t="s">
        <v>5</v>
      </c>
      <c r="D17" s="50">
        <v>1317011.784537973</v>
      </c>
      <c r="E17" s="50">
        <v>84226.18290121188</v>
      </c>
      <c r="F17" s="50">
        <v>92861.44383966067</v>
      </c>
      <c r="G17" s="50">
        <v>27400.449210551866</v>
      </c>
      <c r="H17" s="50">
        <v>3452.637667413848</v>
      </c>
      <c r="I17" s="50">
        <v>523.1248190245691</v>
      </c>
      <c r="J17" s="50">
        <v>7206.180113701126</v>
      </c>
      <c r="K17" s="50">
        <v>23904.247801741534</v>
      </c>
      <c r="L17" s="50">
        <v>80459.61446957795</v>
      </c>
      <c r="M17" s="50">
        <v>11364.92</v>
      </c>
      <c r="N17" s="50">
        <v>1648410.5853608567</v>
      </c>
    </row>
    <row r="18" spans="2:14" ht="22.5" customHeight="1">
      <c r="B18" s="34"/>
      <c r="C18" s="35" t="s">
        <v>169</v>
      </c>
      <c r="D18" s="36">
        <v>1317011.784537973</v>
      </c>
      <c r="E18" s="36">
        <v>84226.18290121188</v>
      </c>
      <c r="F18" s="36">
        <v>92861.44383966067</v>
      </c>
      <c r="G18" s="36">
        <v>27400.449210551866</v>
      </c>
      <c r="H18" s="36">
        <v>3452.637667413848</v>
      </c>
      <c r="I18" s="36">
        <v>523.1248190245691</v>
      </c>
      <c r="J18" s="36">
        <v>7206.180113701126</v>
      </c>
      <c r="K18" s="36">
        <v>23904.247801741534</v>
      </c>
      <c r="L18" s="36">
        <v>80459.61446957795</v>
      </c>
      <c r="M18" s="36">
        <v>11364.92</v>
      </c>
      <c r="N18" s="36">
        <v>1648410.5853608567</v>
      </c>
    </row>
    <row r="19" spans="2:14" ht="22.5" customHeight="1">
      <c r="B19" s="25" t="s">
        <v>6</v>
      </c>
      <c r="C19" s="26" t="s">
        <v>7</v>
      </c>
      <c r="D19" s="49">
        <f>+D20+D21</f>
        <v>1405484.8220305739</v>
      </c>
      <c r="E19" s="49">
        <f aca="true" t="shared" si="1" ref="E19:N19">+E20+E21</f>
        <v>178245.29433481686</v>
      </c>
      <c r="F19" s="49">
        <f t="shared" si="1"/>
        <v>121560.1470213687</v>
      </c>
      <c r="G19" s="49">
        <f t="shared" si="1"/>
        <v>19064.36336192474</v>
      </c>
      <c r="H19" s="49">
        <f t="shared" si="1"/>
        <v>3531.7315798564</v>
      </c>
      <c r="I19" s="49">
        <f t="shared" si="1"/>
        <v>10787.6536722</v>
      </c>
      <c r="J19" s="49">
        <f t="shared" si="1"/>
        <v>30383.4400652</v>
      </c>
      <c r="K19" s="49">
        <f t="shared" si="1"/>
        <v>40165.4948233248</v>
      </c>
      <c r="L19" s="49">
        <f t="shared" si="1"/>
        <v>197423.2905372657</v>
      </c>
      <c r="M19" s="49">
        <f t="shared" si="1"/>
        <v>23610.98325153346</v>
      </c>
      <c r="N19" s="49">
        <f t="shared" si="1"/>
        <v>2030257.2206780643</v>
      </c>
    </row>
    <row r="20" spans="2:14" ht="22.5" customHeight="1">
      <c r="B20" s="24"/>
      <c r="C20" s="22" t="s">
        <v>168</v>
      </c>
      <c r="D20" s="23">
        <v>65084.50026236</v>
      </c>
      <c r="E20" s="23">
        <v>19059.423028420002</v>
      </c>
      <c r="F20" s="23">
        <v>5185.7450422</v>
      </c>
      <c r="G20" s="23">
        <v>2537.1857179</v>
      </c>
      <c r="H20" s="23">
        <v>644.00197157</v>
      </c>
      <c r="I20" s="23">
        <v>222</v>
      </c>
      <c r="J20" s="23">
        <v>280.77</v>
      </c>
      <c r="K20" s="23">
        <v>3263.80129674</v>
      </c>
      <c r="L20" s="23">
        <v>10459.93513179</v>
      </c>
      <c r="M20" s="23">
        <v>296.88230483</v>
      </c>
      <c r="N20" s="23">
        <v>107034.24475580998</v>
      </c>
    </row>
    <row r="21" spans="2:14" ht="22.5" customHeight="1">
      <c r="B21" s="24"/>
      <c r="C21" s="22" t="s">
        <v>169</v>
      </c>
      <c r="D21" s="23">
        <v>1340400.3217682138</v>
      </c>
      <c r="E21" s="23">
        <v>159185.87130639688</v>
      </c>
      <c r="F21" s="23">
        <v>116374.4019791687</v>
      </c>
      <c r="G21" s="23">
        <v>16527.17764402474</v>
      </c>
      <c r="H21" s="23">
        <v>2887.7296082864</v>
      </c>
      <c r="I21" s="23">
        <v>10565.6536722</v>
      </c>
      <c r="J21" s="23">
        <v>30102.6700652</v>
      </c>
      <c r="K21" s="23">
        <v>36901.6935265848</v>
      </c>
      <c r="L21" s="23">
        <v>186963.3554054757</v>
      </c>
      <c r="M21" s="23">
        <v>23314.10094670346</v>
      </c>
      <c r="N21" s="23">
        <v>1923222.9759222544</v>
      </c>
    </row>
    <row r="22" spans="2:14" ht="22.5" customHeight="1">
      <c r="B22" s="32" t="s">
        <v>8</v>
      </c>
      <c r="C22" s="33" t="s">
        <v>9</v>
      </c>
      <c r="D22" s="50">
        <v>2802297.7332181637</v>
      </c>
      <c r="E22" s="50">
        <v>276615.95599860605</v>
      </c>
      <c r="F22" s="50">
        <v>255529.6162672035</v>
      </c>
      <c r="G22" s="50">
        <v>70146.03478053425</v>
      </c>
      <c r="H22" s="50">
        <v>6858.268413568852</v>
      </c>
      <c r="I22" s="50">
        <v>22745.16264963</v>
      </c>
      <c r="J22" s="50">
        <v>7940.050908901681</v>
      </c>
      <c r="K22" s="50">
        <v>33199.17458324959</v>
      </c>
      <c r="L22" s="50">
        <v>95445.37340685396</v>
      </c>
      <c r="M22" s="50">
        <v>77527.63954064</v>
      </c>
      <c r="N22" s="50">
        <v>3648305.009767352</v>
      </c>
    </row>
    <row r="23" spans="2:14" ht="22.5" customHeight="1">
      <c r="B23" s="34"/>
      <c r="C23" s="35" t="s">
        <v>168</v>
      </c>
      <c r="D23" s="36">
        <v>34832.21</v>
      </c>
      <c r="E23" s="36">
        <v>12965.2225</v>
      </c>
      <c r="F23" s="36">
        <v>3770.9750000000004</v>
      </c>
      <c r="G23" s="36">
        <v>5617.84</v>
      </c>
      <c r="H23" s="36">
        <v>179.98000000000002</v>
      </c>
      <c r="I23" s="36">
        <v>3037</v>
      </c>
      <c r="J23" s="36">
        <v>16.84</v>
      </c>
      <c r="K23" s="36">
        <v>3986.58</v>
      </c>
      <c r="L23" s="36">
        <v>10975.5825</v>
      </c>
      <c r="M23" s="36">
        <v>826.9324999999999</v>
      </c>
      <c r="N23" s="36">
        <v>76209.16249999999</v>
      </c>
    </row>
    <row r="24" spans="2:14" ht="22.5" customHeight="1">
      <c r="B24" s="34"/>
      <c r="C24" s="35" t="s">
        <v>169</v>
      </c>
      <c r="D24" s="36">
        <v>2767465.5232181638</v>
      </c>
      <c r="E24" s="36">
        <v>263650.7334986061</v>
      </c>
      <c r="F24" s="36">
        <v>251758.6412672035</v>
      </c>
      <c r="G24" s="36">
        <v>64528.19478053425</v>
      </c>
      <c r="H24" s="36">
        <v>6678.288413568853</v>
      </c>
      <c r="I24" s="36">
        <v>19708.16264963</v>
      </c>
      <c r="J24" s="36">
        <v>7923.210908901681</v>
      </c>
      <c r="K24" s="36">
        <v>29212.594583249585</v>
      </c>
      <c r="L24" s="36">
        <v>84469.79090685396</v>
      </c>
      <c r="M24" s="36">
        <v>76700.70704064</v>
      </c>
      <c r="N24" s="36">
        <v>3572095.847267352</v>
      </c>
    </row>
    <row r="25" spans="2:14" ht="22.5" customHeight="1">
      <c r="B25" s="25" t="s">
        <v>10</v>
      </c>
      <c r="C25" s="26" t="s">
        <v>11</v>
      </c>
      <c r="D25" s="49">
        <v>1537373.5356931232</v>
      </c>
      <c r="E25" s="49">
        <v>77186.86073894733</v>
      </c>
      <c r="F25" s="49">
        <v>32177.22367483126</v>
      </c>
      <c r="G25" s="49">
        <v>33811.270747524286</v>
      </c>
      <c r="H25" s="49">
        <v>2533.8731935318037</v>
      </c>
      <c r="I25" s="49">
        <v>532.5759089103523</v>
      </c>
      <c r="J25" s="49">
        <v>2550.623427787037</v>
      </c>
      <c r="K25" s="49">
        <v>19108.604686226892</v>
      </c>
      <c r="L25" s="49">
        <v>40112.53177327507</v>
      </c>
      <c r="M25" s="49">
        <v>172.66549999999998</v>
      </c>
      <c r="N25" s="49">
        <v>1745559.7653441571</v>
      </c>
    </row>
    <row r="26" spans="2:14" ht="22.5" customHeight="1">
      <c r="B26" s="24"/>
      <c r="C26" s="22" t="s">
        <v>168</v>
      </c>
      <c r="D26" s="23">
        <v>17998.0387</v>
      </c>
      <c r="E26" s="23">
        <v>3385.0645</v>
      </c>
      <c r="F26" s="23">
        <v>942.7012</v>
      </c>
      <c r="G26" s="23">
        <v>1326.1266999999998</v>
      </c>
      <c r="H26" s="23">
        <v>151.7472</v>
      </c>
      <c r="I26" s="23">
        <v>54.92</v>
      </c>
      <c r="J26" s="23">
        <v>6.7284</v>
      </c>
      <c r="K26" s="23">
        <v>385.155</v>
      </c>
      <c r="L26" s="23">
        <v>2122.2946</v>
      </c>
      <c r="M26" s="23">
        <v>172.66549999999998</v>
      </c>
      <c r="N26" s="23">
        <v>26545.4418</v>
      </c>
    </row>
    <row r="27" spans="2:14" ht="22.5" customHeight="1">
      <c r="B27" s="24"/>
      <c r="C27" s="22" t="s">
        <v>169</v>
      </c>
      <c r="D27" s="23">
        <v>1519375.4969931233</v>
      </c>
      <c r="E27" s="23">
        <v>73801.79623894734</v>
      </c>
      <c r="F27" s="23">
        <v>31234.52247483126</v>
      </c>
      <c r="G27" s="23">
        <v>32485.14404752429</v>
      </c>
      <c r="H27" s="23">
        <v>2382.125993531804</v>
      </c>
      <c r="I27" s="23">
        <v>477.6559089103523</v>
      </c>
      <c r="J27" s="23">
        <v>2543.895027787037</v>
      </c>
      <c r="K27" s="23">
        <v>18723.449686226893</v>
      </c>
      <c r="L27" s="23">
        <v>37990.23717327507</v>
      </c>
      <c r="M27" s="23">
        <v>0</v>
      </c>
      <c r="N27" s="23">
        <v>1719014.3235441572</v>
      </c>
    </row>
    <row r="28" spans="2:14" ht="22.5" customHeight="1">
      <c r="B28" s="32" t="s">
        <v>12</v>
      </c>
      <c r="C28" s="33" t="s">
        <v>13</v>
      </c>
      <c r="D28" s="50">
        <v>996388.41036659</v>
      </c>
      <c r="E28" s="50">
        <v>229942.07891902904</v>
      </c>
      <c r="F28" s="50">
        <v>40029.335287384994</v>
      </c>
      <c r="G28" s="50">
        <v>53350.900831125</v>
      </c>
      <c r="H28" s="50">
        <v>6244.0711193</v>
      </c>
      <c r="I28" s="50">
        <v>6527.253152625001</v>
      </c>
      <c r="J28" s="50">
        <v>11861.854080115</v>
      </c>
      <c r="K28" s="50">
        <v>50074.75578000001</v>
      </c>
      <c r="L28" s="50">
        <v>161020.50504137625</v>
      </c>
      <c r="M28" s="50">
        <v>18324.76048634</v>
      </c>
      <c r="N28" s="50">
        <v>1573763.9250638853</v>
      </c>
    </row>
    <row r="29" spans="2:14" ht="22.5" customHeight="1">
      <c r="B29" s="34"/>
      <c r="C29" s="35" t="s">
        <v>168</v>
      </c>
      <c r="D29" s="36">
        <v>447512.43856658996</v>
      </c>
      <c r="E29" s="36">
        <v>102331.31531870899</v>
      </c>
      <c r="F29" s="36">
        <v>6023.55639426</v>
      </c>
      <c r="G29" s="36">
        <v>10469.244089999998</v>
      </c>
      <c r="H29" s="36">
        <v>1728.491666</v>
      </c>
      <c r="I29" s="36">
        <v>1658.23692</v>
      </c>
      <c r="J29" s="36">
        <v>647.70028784</v>
      </c>
      <c r="K29" s="36">
        <v>1632.68858</v>
      </c>
      <c r="L29" s="36">
        <v>30013.673845999998</v>
      </c>
      <c r="M29" s="36">
        <v>2191.60918634</v>
      </c>
      <c r="N29" s="36">
        <v>604208.9548557389</v>
      </c>
    </row>
    <row r="30" spans="2:14" ht="22.5" customHeight="1">
      <c r="B30" s="34"/>
      <c r="C30" s="35" t="s">
        <v>169</v>
      </c>
      <c r="D30" s="36">
        <v>548875.9718</v>
      </c>
      <c r="E30" s="36">
        <v>127610.76360032003</v>
      </c>
      <c r="F30" s="36">
        <v>34005.778893124996</v>
      </c>
      <c r="G30" s="36">
        <v>42881.656741125</v>
      </c>
      <c r="H30" s="36">
        <v>4515.5794533</v>
      </c>
      <c r="I30" s="36">
        <v>4869.016232625001</v>
      </c>
      <c r="J30" s="36">
        <v>11214.153792275</v>
      </c>
      <c r="K30" s="36">
        <v>48442.067200000005</v>
      </c>
      <c r="L30" s="36">
        <v>131006.83119537626</v>
      </c>
      <c r="M30" s="36">
        <v>16133.1513</v>
      </c>
      <c r="N30" s="36">
        <v>969554.9702081464</v>
      </c>
    </row>
    <row r="31" spans="2:14" ht="22.5" customHeight="1">
      <c r="B31" s="25" t="s">
        <v>14</v>
      </c>
      <c r="C31" s="26" t="s">
        <v>15</v>
      </c>
      <c r="D31" s="49">
        <v>2848113.4000000004</v>
      </c>
      <c r="E31" s="49">
        <v>725614.82</v>
      </c>
      <c r="F31" s="49">
        <v>491900.29</v>
      </c>
      <c r="G31" s="49">
        <v>69962.63</v>
      </c>
      <c r="H31" s="49">
        <v>16532.17</v>
      </c>
      <c r="I31" s="49">
        <v>87605.88</v>
      </c>
      <c r="J31" s="49">
        <v>3012.8799999999997</v>
      </c>
      <c r="K31" s="49">
        <v>377936.66000000003</v>
      </c>
      <c r="L31" s="49">
        <v>881971.6300000001</v>
      </c>
      <c r="M31" s="49">
        <v>431050.66000000003</v>
      </c>
      <c r="N31" s="49">
        <v>5933701.0200000005</v>
      </c>
    </row>
    <row r="32" spans="2:14" ht="22.5" customHeight="1">
      <c r="B32" s="24"/>
      <c r="C32" s="22" t="s">
        <v>169</v>
      </c>
      <c r="D32" s="23">
        <v>2848113.4000000004</v>
      </c>
      <c r="E32" s="23">
        <v>725614.82</v>
      </c>
      <c r="F32" s="23">
        <v>491900.29</v>
      </c>
      <c r="G32" s="23">
        <v>69962.63</v>
      </c>
      <c r="H32" s="23">
        <v>16532.17</v>
      </c>
      <c r="I32" s="23">
        <v>87605.88</v>
      </c>
      <c r="J32" s="23">
        <v>3012.8799999999997</v>
      </c>
      <c r="K32" s="23">
        <v>377936.66000000003</v>
      </c>
      <c r="L32" s="23">
        <v>881971.6300000001</v>
      </c>
      <c r="M32" s="23">
        <v>431050.66000000003</v>
      </c>
      <c r="N32" s="23">
        <v>5933701.0200000005</v>
      </c>
    </row>
    <row r="33" spans="2:14" ht="22.5" customHeight="1">
      <c r="B33" s="32" t="s">
        <v>16</v>
      </c>
      <c r="C33" s="33" t="s">
        <v>17</v>
      </c>
      <c r="D33" s="50">
        <v>7962.45</v>
      </c>
      <c r="E33" s="50">
        <v>2099.0600000000004</v>
      </c>
      <c r="F33" s="50">
        <v>235.97000000000003</v>
      </c>
      <c r="G33" s="50">
        <v>56.879999999999995</v>
      </c>
      <c r="H33" s="50">
        <v>18.18</v>
      </c>
      <c r="I33" s="50">
        <v>0</v>
      </c>
      <c r="J33" s="50">
        <v>6</v>
      </c>
      <c r="K33" s="50">
        <v>10.05</v>
      </c>
      <c r="L33" s="50">
        <v>573.53</v>
      </c>
      <c r="M33" s="50">
        <v>15.66</v>
      </c>
      <c r="N33" s="50">
        <v>10977.78</v>
      </c>
    </row>
    <row r="34" spans="2:14" ht="22.5" customHeight="1">
      <c r="B34" s="34"/>
      <c r="C34" s="35" t="s">
        <v>168</v>
      </c>
      <c r="D34" s="36">
        <v>7962.45</v>
      </c>
      <c r="E34" s="36">
        <v>2099.0600000000004</v>
      </c>
      <c r="F34" s="36">
        <v>235.97000000000003</v>
      </c>
      <c r="G34" s="36">
        <v>56.879999999999995</v>
      </c>
      <c r="H34" s="36">
        <v>18.18</v>
      </c>
      <c r="I34" s="36">
        <v>0</v>
      </c>
      <c r="J34" s="36">
        <v>6</v>
      </c>
      <c r="K34" s="36">
        <v>10.05</v>
      </c>
      <c r="L34" s="36">
        <v>573.53</v>
      </c>
      <c r="M34" s="36">
        <v>15.66</v>
      </c>
      <c r="N34" s="36">
        <v>10977.78</v>
      </c>
    </row>
    <row r="35" spans="2:14" ht="22.5" customHeight="1">
      <c r="B35" s="25" t="s">
        <v>18</v>
      </c>
      <c r="C35" s="26" t="s">
        <v>19</v>
      </c>
      <c r="D35" s="49">
        <v>579555.9344209699</v>
      </c>
      <c r="E35" s="49">
        <v>154918.03049861928</v>
      </c>
      <c r="F35" s="49">
        <v>119436.37205731658</v>
      </c>
      <c r="G35" s="49">
        <v>26163.47148022442</v>
      </c>
      <c r="H35" s="49">
        <v>2717.78769444866</v>
      </c>
      <c r="I35" s="49">
        <v>1913.84158705806</v>
      </c>
      <c r="J35" s="49">
        <v>1702.57373339106</v>
      </c>
      <c r="K35" s="49">
        <v>29589.375999295917</v>
      </c>
      <c r="L35" s="49">
        <v>154520.3861401438</v>
      </c>
      <c r="M35" s="49">
        <v>60470.710086742</v>
      </c>
      <c r="N35" s="49">
        <v>1130988.4836982097</v>
      </c>
    </row>
    <row r="36" spans="2:14" ht="22.5" customHeight="1">
      <c r="B36" s="24"/>
      <c r="C36" s="22" t="s">
        <v>168</v>
      </c>
      <c r="D36" s="23">
        <v>32865.52</v>
      </c>
      <c r="E36" s="23">
        <v>14062.37991865</v>
      </c>
      <c r="F36" s="23">
        <v>2497.1385548579997</v>
      </c>
      <c r="G36" s="23">
        <v>779.4863795219999</v>
      </c>
      <c r="H36" s="23">
        <v>440.245689678</v>
      </c>
      <c r="I36" s="23">
        <v>26.490000000000002</v>
      </c>
      <c r="J36" s="23">
        <v>778.4755675619999</v>
      </c>
      <c r="K36" s="23">
        <v>762.1918700488</v>
      </c>
      <c r="L36" s="23">
        <v>5212.3245831112</v>
      </c>
      <c r="M36" s="23">
        <v>984.0800867419999</v>
      </c>
      <c r="N36" s="23">
        <v>58408.332650172</v>
      </c>
    </row>
    <row r="37" spans="2:14" ht="22.5" customHeight="1">
      <c r="B37" s="24"/>
      <c r="C37" s="22" t="s">
        <v>169</v>
      </c>
      <c r="D37" s="23">
        <v>546690.4144209699</v>
      </c>
      <c r="E37" s="23">
        <v>140855.65057996928</v>
      </c>
      <c r="F37" s="23">
        <v>116939.23350245858</v>
      </c>
      <c r="G37" s="23">
        <v>25383.98510070242</v>
      </c>
      <c r="H37" s="23">
        <v>2277.5420047706602</v>
      </c>
      <c r="I37" s="23">
        <v>1887.35158705806</v>
      </c>
      <c r="J37" s="23">
        <v>924.09816582906</v>
      </c>
      <c r="K37" s="23">
        <v>28827.184129247118</v>
      </c>
      <c r="L37" s="23">
        <v>149308.0615570326</v>
      </c>
      <c r="M37" s="23">
        <v>59486.630000000005</v>
      </c>
      <c r="N37" s="23">
        <v>1072580.1510480377</v>
      </c>
    </row>
    <row r="38" spans="2:14" ht="22.5" customHeight="1">
      <c r="B38" s="32" t="s">
        <v>20</v>
      </c>
      <c r="C38" s="33" t="s">
        <v>21</v>
      </c>
      <c r="D38" s="50">
        <v>1025029.9500000002</v>
      </c>
      <c r="E38" s="50">
        <v>492023.27</v>
      </c>
      <c r="F38" s="50">
        <v>216892.01</v>
      </c>
      <c r="G38" s="50">
        <v>70305.78</v>
      </c>
      <c r="H38" s="50">
        <v>12442</v>
      </c>
      <c r="I38" s="50">
        <v>28383.17</v>
      </c>
      <c r="J38" s="50">
        <v>298016.07999999996</v>
      </c>
      <c r="K38" s="50">
        <v>129008.57</v>
      </c>
      <c r="L38" s="50">
        <v>294885.35</v>
      </c>
      <c r="M38" s="50">
        <v>303111.18000000005</v>
      </c>
      <c r="N38" s="50">
        <v>2870097.3600000003</v>
      </c>
    </row>
    <row r="39" spans="2:14" ht="22.5" customHeight="1">
      <c r="B39" s="34"/>
      <c r="C39" s="35" t="s">
        <v>169</v>
      </c>
      <c r="D39" s="36">
        <v>1025029.9500000002</v>
      </c>
      <c r="E39" s="36">
        <v>492023.27</v>
      </c>
      <c r="F39" s="36">
        <v>216892.01</v>
      </c>
      <c r="G39" s="36">
        <v>70305.78</v>
      </c>
      <c r="H39" s="36">
        <v>12442</v>
      </c>
      <c r="I39" s="36">
        <v>28383.17</v>
      </c>
      <c r="J39" s="36">
        <v>298016.07999999996</v>
      </c>
      <c r="K39" s="36">
        <v>129008.57</v>
      </c>
      <c r="L39" s="36">
        <v>294885.35</v>
      </c>
      <c r="M39" s="36">
        <v>303111.18000000005</v>
      </c>
      <c r="N39" s="36">
        <v>2870097.3600000003</v>
      </c>
    </row>
    <row r="40" spans="2:14" ht="22.5" customHeight="1">
      <c r="B40" s="25" t="s">
        <v>22</v>
      </c>
      <c r="C40" s="26" t="s">
        <v>23</v>
      </c>
      <c r="D40" s="49">
        <v>1826215.2334171913</v>
      </c>
      <c r="E40" s="49">
        <v>410391.6329811596</v>
      </c>
      <c r="F40" s="49">
        <v>309080.28006647935</v>
      </c>
      <c r="G40" s="49">
        <v>119664.51027797855</v>
      </c>
      <c r="H40" s="49">
        <v>10925.20863483912</v>
      </c>
      <c r="I40" s="49">
        <v>30561.353671567955</v>
      </c>
      <c r="J40" s="49">
        <v>133724.84097902008</v>
      </c>
      <c r="K40" s="49">
        <v>127860.70530693</v>
      </c>
      <c r="L40" s="49">
        <v>413056.1938000797</v>
      </c>
      <c r="M40" s="49">
        <v>89488.35434325018</v>
      </c>
      <c r="N40" s="49">
        <v>3470968.313478496</v>
      </c>
    </row>
    <row r="41" spans="2:14" ht="22.5" customHeight="1">
      <c r="B41" s="24"/>
      <c r="C41" s="22" t="s">
        <v>168</v>
      </c>
      <c r="D41" s="23">
        <v>32311.483573999998</v>
      </c>
      <c r="E41" s="23">
        <v>20345.780223</v>
      </c>
      <c r="F41" s="23">
        <v>5957.4798359999995</v>
      </c>
      <c r="G41" s="23">
        <v>5315.044065</v>
      </c>
      <c r="H41" s="23">
        <v>929.5573119999999</v>
      </c>
      <c r="I41" s="23">
        <v>1655.216021</v>
      </c>
      <c r="J41" s="23">
        <v>183.12743899999998</v>
      </c>
      <c r="K41" s="23">
        <v>3018.9900000000002</v>
      </c>
      <c r="L41" s="23">
        <v>8230.186805000001</v>
      </c>
      <c r="M41" s="23">
        <v>903.583821</v>
      </c>
      <c r="N41" s="23">
        <v>78850.449096</v>
      </c>
    </row>
    <row r="42" spans="2:14" ht="22.5" customHeight="1">
      <c r="B42" s="24"/>
      <c r="C42" s="22" t="s">
        <v>169</v>
      </c>
      <c r="D42" s="23">
        <v>1793903.7498431914</v>
      </c>
      <c r="E42" s="23">
        <v>390045.8527581596</v>
      </c>
      <c r="F42" s="23">
        <v>303122.80023047933</v>
      </c>
      <c r="G42" s="23">
        <v>114349.46621297856</v>
      </c>
      <c r="H42" s="23">
        <v>9995.651322839121</v>
      </c>
      <c r="I42" s="23">
        <v>28906.137650567955</v>
      </c>
      <c r="J42" s="23">
        <v>133541.71354002008</v>
      </c>
      <c r="K42" s="23">
        <v>124841.71530693</v>
      </c>
      <c r="L42" s="23">
        <v>404826.0069950797</v>
      </c>
      <c r="M42" s="23">
        <v>88584.77052225018</v>
      </c>
      <c r="N42" s="23">
        <v>3392117.864382496</v>
      </c>
    </row>
    <row r="43" spans="2:14" ht="22.5" customHeight="1">
      <c r="B43" s="32" t="s">
        <v>24</v>
      </c>
      <c r="C43" s="33" t="s">
        <v>25</v>
      </c>
      <c r="D43" s="50">
        <v>136850.29815343878</v>
      </c>
      <c r="E43" s="50">
        <v>26252.3005714927</v>
      </c>
      <c r="F43" s="50">
        <v>8463.091680000198</v>
      </c>
      <c r="G43" s="50">
        <v>1047.877195301847</v>
      </c>
      <c r="H43" s="50">
        <v>712.6660302821226</v>
      </c>
      <c r="I43" s="50">
        <v>1211.9878641221499</v>
      </c>
      <c r="J43" s="50">
        <v>471.905321357</v>
      </c>
      <c r="K43" s="50">
        <v>985.9064036206</v>
      </c>
      <c r="L43" s="50">
        <v>8720.329022164655</v>
      </c>
      <c r="M43" s="50">
        <v>5383.4782920494035</v>
      </c>
      <c r="N43" s="50">
        <v>190099.84053382947</v>
      </c>
    </row>
    <row r="44" spans="2:14" ht="22.5" customHeight="1">
      <c r="B44" s="34"/>
      <c r="C44" s="35" t="s">
        <v>168</v>
      </c>
      <c r="D44" s="36">
        <v>6145.329408694501</v>
      </c>
      <c r="E44" s="36">
        <v>3620.9706436005</v>
      </c>
      <c r="F44" s="36">
        <v>576.0975792535</v>
      </c>
      <c r="G44" s="36">
        <v>98.35000000000001</v>
      </c>
      <c r="H44" s="36">
        <v>49.9860987765</v>
      </c>
      <c r="I44" s="36">
        <v>569.38018164</v>
      </c>
      <c r="J44" s="36">
        <v>0</v>
      </c>
      <c r="K44" s="36">
        <v>0</v>
      </c>
      <c r="L44" s="36">
        <v>368.6321346485</v>
      </c>
      <c r="M44" s="36">
        <v>140.838244091</v>
      </c>
      <c r="N44" s="36">
        <v>11569.5842907045</v>
      </c>
    </row>
    <row r="45" spans="2:14" ht="22.5" customHeight="1">
      <c r="B45" s="34"/>
      <c r="C45" s="35" t="s">
        <v>169</v>
      </c>
      <c r="D45" s="36">
        <v>130704.96874474428</v>
      </c>
      <c r="E45" s="36">
        <v>22631.3299278922</v>
      </c>
      <c r="F45" s="36">
        <v>7886.994100746699</v>
      </c>
      <c r="G45" s="36">
        <v>949.527195301847</v>
      </c>
      <c r="H45" s="36">
        <v>662.6799315056226</v>
      </c>
      <c r="I45" s="36">
        <v>642.6076824821499</v>
      </c>
      <c r="J45" s="36">
        <v>471.905321357</v>
      </c>
      <c r="K45" s="36">
        <v>985.9064036206</v>
      </c>
      <c r="L45" s="36">
        <v>8351.696887516155</v>
      </c>
      <c r="M45" s="36">
        <v>5242.640047958404</v>
      </c>
      <c r="N45" s="36">
        <v>178530.25624312495</v>
      </c>
    </row>
    <row r="46" spans="2:14" ht="22.5" customHeight="1">
      <c r="B46" s="25" t="s">
        <v>26</v>
      </c>
      <c r="C46" s="26" t="s">
        <v>27</v>
      </c>
      <c r="D46" s="49">
        <v>32601.270227499997</v>
      </c>
      <c r="E46" s="49">
        <v>7520.403326149999</v>
      </c>
      <c r="F46" s="49">
        <v>1385.9602863</v>
      </c>
      <c r="G46" s="49">
        <v>176.3936192</v>
      </c>
      <c r="H46" s="49">
        <v>190.7383073</v>
      </c>
      <c r="I46" s="49">
        <v>511.4627311</v>
      </c>
      <c r="J46" s="49">
        <v>177.9492677</v>
      </c>
      <c r="K46" s="49">
        <v>54</v>
      </c>
      <c r="L46" s="49">
        <v>808.6081589</v>
      </c>
      <c r="M46" s="49">
        <v>367.55978029999994</v>
      </c>
      <c r="N46" s="49">
        <v>43794.345704449996</v>
      </c>
    </row>
    <row r="47" spans="2:14" ht="22.5" customHeight="1">
      <c r="B47" s="24"/>
      <c r="C47" s="22" t="s">
        <v>168</v>
      </c>
      <c r="D47" s="23">
        <v>32601.270227499997</v>
      </c>
      <c r="E47" s="23">
        <v>7520.403326149999</v>
      </c>
      <c r="F47" s="23">
        <v>1385.9602863</v>
      </c>
      <c r="G47" s="23">
        <v>176.3936192</v>
      </c>
      <c r="H47" s="23">
        <v>190.7383073</v>
      </c>
      <c r="I47" s="23">
        <v>511.4627311</v>
      </c>
      <c r="J47" s="23">
        <v>177.9492677</v>
      </c>
      <c r="K47" s="23">
        <v>54</v>
      </c>
      <c r="L47" s="23">
        <v>808.6081589</v>
      </c>
      <c r="M47" s="23">
        <v>367.55978029999994</v>
      </c>
      <c r="N47" s="23">
        <v>43794.345704449996</v>
      </c>
    </row>
    <row r="48" spans="2:14" ht="22.5" customHeight="1">
      <c r="B48" s="32" t="s">
        <v>28</v>
      </c>
      <c r="C48" s="33" t="s">
        <v>29</v>
      </c>
      <c r="D48" s="50">
        <v>7350.033952619999</v>
      </c>
      <c r="E48" s="50">
        <v>4656.855200152</v>
      </c>
      <c r="F48" s="50">
        <v>2005.8750880579998</v>
      </c>
      <c r="G48" s="50">
        <v>168.89416551800002</v>
      </c>
      <c r="H48" s="50">
        <v>161.19906578500002</v>
      </c>
      <c r="I48" s="50">
        <v>551.765994737</v>
      </c>
      <c r="J48" s="50">
        <v>1.79519499</v>
      </c>
      <c r="K48" s="50">
        <v>1144.1852250919999</v>
      </c>
      <c r="L48" s="50">
        <v>457.93613515800007</v>
      </c>
      <c r="M48" s="50">
        <v>155.659098111</v>
      </c>
      <c r="N48" s="50">
        <v>16654.199120220997</v>
      </c>
    </row>
    <row r="49" spans="2:14" ht="22.5" customHeight="1">
      <c r="B49" s="34"/>
      <c r="C49" s="35" t="s">
        <v>168</v>
      </c>
      <c r="D49" s="36">
        <v>7350.033952619999</v>
      </c>
      <c r="E49" s="36">
        <v>4656.855200152</v>
      </c>
      <c r="F49" s="36">
        <v>2005.8750880579998</v>
      </c>
      <c r="G49" s="36">
        <v>168.89416551800002</v>
      </c>
      <c r="H49" s="36">
        <v>161.19906578500002</v>
      </c>
      <c r="I49" s="36">
        <v>551.765994737</v>
      </c>
      <c r="J49" s="36">
        <v>1.79519499</v>
      </c>
      <c r="K49" s="36">
        <v>1144.1852250919999</v>
      </c>
      <c r="L49" s="36">
        <v>457.93613515800007</v>
      </c>
      <c r="M49" s="36">
        <v>155.659098111</v>
      </c>
      <c r="N49" s="36">
        <v>16654.199120220997</v>
      </c>
    </row>
    <row r="50" spans="2:14" ht="22.5" customHeight="1">
      <c r="B50" s="25" t="s">
        <v>30</v>
      </c>
      <c r="C50" s="26" t="s">
        <v>31</v>
      </c>
      <c r="D50" s="49">
        <v>69207.91348429999</v>
      </c>
      <c r="E50" s="49">
        <v>30169.20025302358</v>
      </c>
      <c r="F50" s="49">
        <v>10327.166419319119</v>
      </c>
      <c r="G50" s="49">
        <v>2153.1098834985496</v>
      </c>
      <c r="H50" s="49">
        <v>671.3416474194601</v>
      </c>
      <c r="I50" s="49">
        <v>1218.4206752866498</v>
      </c>
      <c r="J50" s="49">
        <v>450.361614619</v>
      </c>
      <c r="K50" s="49">
        <v>1650.9104890959</v>
      </c>
      <c r="L50" s="49">
        <v>4083.9427361664702</v>
      </c>
      <c r="M50" s="49">
        <v>785.5550719763</v>
      </c>
      <c r="N50" s="49">
        <v>120717.92227470504</v>
      </c>
    </row>
    <row r="51" spans="2:14" ht="22.5" customHeight="1">
      <c r="B51" s="24"/>
      <c r="C51" s="22" t="s">
        <v>168</v>
      </c>
      <c r="D51" s="23">
        <v>61750.515</v>
      </c>
      <c r="E51" s="23">
        <v>24314.40068474</v>
      </c>
      <c r="F51" s="23">
        <v>8580.44875</v>
      </c>
      <c r="G51" s="23">
        <v>1460.5549999999998</v>
      </c>
      <c r="H51" s="23">
        <v>556.2650000000001</v>
      </c>
      <c r="I51" s="23">
        <v>1215.87</v>
      </c>
      <c r="J51" s="23">
        <v>444.52750000000003</v>
      </c>
      <c r="K51" s="23">
        <v>1274.685</v>
      </c>
      <c r="L51" s="23">
        <v>3379.51</v>
      </c>
      <c r="M51" s="23">
        <v>530.9090694800001</v>
      </c>
      <c r="N51" s="23">
        <v>103507.68600422001</v>
      </c>
    </row>
    <row r="52" spans="2:14" ht="22.5" customHeight="1">
      <c r="B52" s="24"/>
      <c r="C52" s="22" t="s">
        <v>169</v>
      </c>
      <c r="D52" s="23">
        <v>7457.398484299999</v>
      </c>
      <c r="E52" s="23">
        <v>5854.799568283579</v>
      </c>
      <c r="F52" s="23">
        <v>1746.71766931912</v>
      </c>
      <c r="G52" s="23">
        <v>692.55488349855</v>
      </c>
      <c r="H52" s="23">
        <v>115.07664741946</v>
      </c>
      <c r="I52" s="23">
        <v>2.55067528665</v>
      </c>
      <c r="J52" s="23">
        <v>5.834114619</v>
      </c>
      <c r="K52" s="23">
        <v>376.2254890959</v>
      </c>
      <c r="L52" s="23">
        <v>704.43273616647</v>
      </c>
      <c r="M52" s="23">
        <v>254.6460024963</v>
      </c>
      <c r="N52" s="23">
        <v>17210.236270485027</v>
      </c>
    </row>
    <row r="53" spans="2:14" ht="22.5" customHeight="1">
      <c r="B53" s="32" t="s">
        <v>32</v>
      </c>
      <c r="C53" s="33" t="s">
        <v>33</v>
      </c>
      <c r="D53" s="50">
        <v>10847.063844421322</v>
      </c>
      <c r="E53" s="50">
        <v>15338.709331895145</v>
      </c>
      <c r="F53" s="50">
        <v>3757.910629474798</v>
      </c>
      <c r="G53" s="50">
        <v>3593.2016609062684</v>
      </c>
      <c r="H53" s="50">
        <v>523.3324591009214</v>
      </c>
      <c r="I53" s="50">
        <v>431.41950272820003</v>
      </c>
      <c r="J53" s="50">
        <v>1983.9710372486275</v>
      </c>
      <c r="K53" s="50">
        <v>7516.379798143321</v>
      </c>
      <c r="L53" s="50">
        <v>7266.911622768336</v>
      </c>
      <c r="M53" s="50">
        <v>849.7300140115201</v>
      </c>
      <c r="N53" s="50">
        <v>52108.62990069846</v>
      </c>
    </row>
    <row r="54" spans="2:14" ht="22.5" customHeight="1">
      <c r="B54" s="34"/>
      <c r="C54" s="35" t="s">
        <v>168</v>
      </c>
      <c r="D54" s="36">
        <v>10050.882800000001</v>
      </c>
      <c r="E54" s="36">
        <v>2194.1913</v>
      </c>
      <c r="F54" s="36">
        <v>277.9105</v>
      </c>
      <c r="G54" s="36">
        <v>903.5250000000001</v>
      </c>
      <c r="H54" s="36">
        <v>71.0346</v>
      </c>
      <c r="I54" s="36">
        <v>107.3709</v>
      </c>
      <c r="J54" s="36">
        <v>2.1</v>
      </c>
      <c r="K54" s="36">
        <v>182.87500000000003</v>
      </c>
      <c r="L54" s="36">
        <v>470.7618999999999</v>
      </c>
      <c r="M54" s="36">
        <v>138.70850000000002</v>
      </c>
      <c r="N54" s="36">
        <v>14399.360500000003</v>
      </c>
    </row>
    <row r="55" spans="2:14" ht="22.5" customHeight="1">
      <c r="B55" s="34"/>
      <c r="C55" s="35" t="s">
        <v>169</v>
      </c>
      <c r="D55" s="36">
        <v>796.1810444213202</v>
      </c>
      <c r="E55" s="36">
        <v>13144.518031895144</v>
      </c>
      <c r="F55" s="36">
        <v>3480.000129474798</v>
      </c>
      <c r="G55" s="36">
        <v>2689.6766609062684</v>
      </c>
      <c r="H55" s="36">
        <v>452.2978591009214</v>
      </c>
      <c r="I55" s="36">
        <v>324.0486027282</v>
      </c>
      <c r="J55" s="36">
        <v>1981.8710372486275</v>
      </c>
      <c r="K55" s="36">
        <v>7333.504798143321</v>
      </c>
      <c r="L55" s="36">
        <v>6796.149722768337</v>
      </c>
      <c r="M55" s="36">
        <v>711.02151401152</v>
      </c>
      <c r="N55" s="36">
        <v>37709.26940069846</v>
      </c>
    </row>
    <row r="56" spans="2:14" ht="22.5" customHeight="1">
      <c r="B56" s="25" t="s">
        <v>34</v>
      </c>
      <c r="C56" s="26" t="s">
        <v>35</v>
      </c>
      <c r="D56" s="49">
        <v>34135.37</v>
      </c>
      <c r="E56" s="49">
        <v>9080.009999999998</v>
      </c>
      <c r="F56" s="49">
        <v>2018.31</v>
      </c>
      <c r="G56" s="49">
        <v>874.74</v>
      </c>
      <c r="H56" s="49">
        <v>163.89000000000001</v>
      </c>
      <c r="I56" s="49">
        <v>336.36</v>
      </c>
      <c r="J56" s="49">
        <v>141.89000000000001</v>
      </c>
      <c r="K56" s="49">
        <v>704.88</v>
      </c>
      <c r="L56" s="49">
        <v>2213.5999999999995</v>
      </c>
      <c r="M56" s="49">
        <v>414.24</v>
      </c>
      <c r="N56" s="49">
        <v>50083.29</v>
      </c>
    </row>
    <row r="57" spans="2:14" ht="22.5" customHeight="1">
      <c r="B57" s="24"/>
      <c r="C57" s="22" t="s">
        <v>168</v>
      </c>
      <c r="D57" s="23">
        <v>34135.37</v>
      </c>
      <c r="E57" s="23">
        <v>9080.009999999998</v>
      </c>
      <c r="F57" s="23">
        <v>2018.31</v>
      </c>
      <c r="G57" s="23">
        <v>874.74</v>
      </c>
      <c r="H57" s="23">
        <v>163.89000000000001</v>
      </c>
      <c r="I57" s="23">
        <v>336.36</v>
      </c>
      <c r="J57" s="23">
        <v>141.89000000000001</v>
      </c>
      <c r="K57" s="23">
        <v>704.88</v>
      </c>
      <c r="L57" s="23">
        <v>2213.5999999999995</v>
      </c>
      <c r="M57" s="23">
        <v>414.24</v>
      </c>
      <c r="N57" s="23">
        <v>50083.29</v>
      </c>
    </row>
    <row r="58" spans="2:14" ht="22.5" customHeight="1">
      <c r="B58" s="32" t="s">
        <v>36</v>
      </c>
      <c r="C58" s="33" t="s">
        <v>37</v>
      </c>
      <c r="D58" s="50">
        <v>156405.3037957828</v>
      </c>
      <c r="E58" s="50">
        <v>47415.01106799017</v>
      </c>
      <c r="F58" s="50">
        <v>6290.980065935438</v>
      </c>
      <c r="G58" s="50">
        <v>2478.965793221026</v>
      </c>
      <c r="H58" s="50">
        <v>458.3963410479591</v>
      </c>
      <c r="I58" s="50">
        <v>0</v>
      </c>
      <c r="J58" s="50">
        <v>67.52213183999999</v>
      </c>
      <c r="K58" s="50">
        <v>787.533987294</v>
      </c>
      <c r="L58" s="50">
        <v>25606.8453972762</v>
      </c>
      <c r="M58" s="50">
        <v>1869.5390148000001</v>
      </c>
      <c r="N58" s="50">
        <v>241380.09759518757</v>
      </c>
    </row>
    <row r="59" spans="2:14" ht="22.5" customHeight="1">
      <c r="B59" s="34"/>
      <c r="C59" s="35" t="s">
        <v>168</v>
      </c>
      <c r="D59" s="36">
        <v>100457.36679999999</v>
      </c>
      <c r="E59" s="36">
        <v>24278.374600000003</v>
      </c>
      <c r="F59" s="36">
        <v>4113.2456</v>
      </c>
      <c r="G59" s="36">
        <v>737.5930000000001</v>
      </c>
      <c r="H59" s="36">
        <v>284.1128</v>
      </c>
      <c r="I59" s="36">
        <v>0</v>
      </c>
      <c r="J59" s="36">
        <v>0</v>
      </c>
      <c r="K59" s="36">
        <v>190.13800000000003</v>
      </c>
      <c r="L59" s="36">
        <v>1480.7244</v>
      </c>
      <c r="M59" s="36">
        <v>176.72879999999998</v>
      </c>
      <c r="N59" s="36">
        <v>131718.28399999999</v>
      </c>
    </row>
    <row r="60" spans="2:14" ht="22.5" customHeight="1">
      <c r="B60" s="34"/>
      <c r="C60" s="35" t="s">
        <v>169</v>
      </c>
      <c r="D60" s="36">
        <v>55947.9369957828</v>
      </c>
      <c r="E60" s="36">
        <v>23136.636467990167</v>
      </c>
      <c r="F60" s="36">
        <v>2177.7344659354376</v>
      </c>
      <c r="G60" s="36">
        <v>1741.372793221026</v>
      </c>
      <c r="H60" s="36">
        <v>174.2835410479591</v>
      </c>
      <c r="I60" s="36">
        <v>0</v>
      </c>
      <c r="J60" s="36">
        <v>67.52213183999999</v>
      </c>
      <c r="K60" s="36">
        <v>597.395987294</v>
      </c>
      <c r="L60" s="36">
        <v>24126.1209972762</v>
      </c>
      <c r="M60" s="36">
        <v>1692.8102148000003</v>
      </c>
      <c r="N60" s="36">
        <v>109661.81359518759</v>
      </c>
    </row>
    <row r="61" spans="2:14" ht="22.5" customHeight="1">
      <c r="B61" s="25" t="s">
        <v>38</v>
      </c>
      <c r="C61" s="26" t="s">
        <v>39</v>
      </c>
      <c r="D61" s="49">
        <v>16997.629280851397</v>
      </c>
      <c r="E61" s="49">
        <v>24143.409504882027</v>
      </c>
      <c r="F61" s="49">
        <v>2706.268553786053</v>
      </c>
      <c r="G61" s="49">
        <v>5084.213285913441</v>
      </c>
      <c r="H61" s="49">
        <v>699.087624637188</v>
      </c>
      <c r="I61" s="49">
        <v>188.5053853058928</v>
      </c>
      <c r="J61" s="49">
        <v>42.822090432</v>
      </c>
      <c r="K61" s="49">
        <v>55.23026057892001</v>
      </c>
      <c r="L61" s="49">
        <v>5834.629376186384</v>
      </c>
      <c r="M61" s="49">
        <v>1345.7576163177673</v>
      </c>
      <c r="N61" s="49">
        <v>57097.552978891064</v>
      </c>
    </row>
    <row r="62" spans="2:14" ht="22.5" customHeight="1">
      <c r="B62" s="24"/>
      <c r="C62" s="22" t="s">
        <v>168</v>
      </c>
      <c r="D62" s="23">
        <v>12942.417000000001</v>
      </c>
      <c r="E62" s="23">
        <v>20871.385287327146</v>
      </c>
      <c r="F62" s="23">
        <v>1755.9356</v>
      </c>
      <c r="G62" s="23">
        <v>4596.44963197672</v>
      </c>
      <c r="H62" s="23">
        <v>624.741275193792</v>
      </c>
      <c r="I62" s="23">
        <v>100.7832</v>
      </c>
      <c r="J62" s="23">
        <v>29.304000000000002</v>
      </c>
      <c r="K62" s="23">
        <v>0</v>
      </c>
      <c r="L62" s="23">
        <v>4368.34683351744</v>
      </c>
      <c r="M62" s="23">
        <v>1213.7393122383703</v>
      </c>
      <c r="N62" s="23">
        <v>46503.10214025347</v>
      </c>
    </row>
    <row r="63" spans="2:14" ht="22.5" customHeight="1">
      <c r="B63" s="24"/>
      <c r="C63" s="22" t="s">
        <v>169</v>
      </c>
      <c r="D63" s="23">
        <v>4055.2122808513973</v>
      </c>
      <c r="E63" s="23">
        <v>3272.0242175548797</v>
      </c>
      <c r="F63" s="23">
        <v>950.3329537860529</v>
      </c>
      <c r="G63" s="23">
        <v>487.7636539367208</v>
      </c>
      <c r="H63" s="23">
        <v>74.34634944339601</v>
      </c>
      <c r="I63" s="23">
        <v>87.72218530589281</v>
      </c>
      <c r="J63" s="23">
        <v>13.518090432000001</v>
      </c>
      <c r="K63" s="23">
        <v>55.23026057892001</v>
      </c>
      <c r="L63" s="23">
        <v>1466.2825426689442</v>
      </c>
      <c r="M63" s="23">
        <v>132.01830407939713</v>
      </c>
      <c r="N63" s="23">
        <v>10594.4508386376</v>
      </c>
    </row>
    <row r="64" spans="2:14" ht="22.5" customHeight="1">
      <c r="B64" s="32" t="s">
        <v>40</v>
      </c>
      <c r="C64" s="33" t="s">
        <v>41</v>
      </c>
      <c r="D64" s="50">
        <v>14798.268000000002</v>
      </c>
      <c r="E64" s="50">
        <v>11005.89</v>
      </c>
      <c r="F64" s="50">
        <v>3846.8079999999995</v>
      </c>
      <c r="G64" s="50">
        <v>1468.054</v>
      </c>
      <c r="H64" s="50">
        <v>488.1</v>
      </c>
      <c r="I64" s="50">
        <v>237.12</v>
      </c>
      <c r="J64" s="50">
        <v>120.774</v>
      </c>
      <c r="K64" s="50">
        <v>107.95</v>
      </c>
      <c r="L64" s="50">
        <v>2761.84</v>
      </c>
      <c r="M64" s="50">
        <v>579.5620000000001</v>
      </c>
      <c r="N64" s="50">
        <v>35414.366</v>
      </c>
    </row>
    <row r="65" spans="2:14" ht="22.5" customHeight="1">
      <c r="B65" s="34"/>
      <c r="C65" s="35" t="s">
        <v>168</v>
      </c>
      <c r="D65" s="36">
        <v>14798.268000000002</v>
      </c>
      <c r="E65" s="36">
        <v>11005.89</v>
      </c>
      <c r="F65" s="36">
        <v>3846.8079999999995</v>
      </c>
      <c r="G65" s="36">
        <v>1468.054</v>
      </c>
      <c r="H65" s="36">
        <v>488.1</v>
      </c>
      <c r="I65" s="36">
        <v>237.12</v>
      </c>
      <c r="J65" s="36">
        <v>120.774</v>
      </c>
      <c r="K65" s="36">
        <v>107.95</v>
      </c>
      <c r="L65" s="36">
        <v>2761.84</v>
      </c>
      <c r="M65" s="36">
        <v>579.5620000000001</v>
      </c>
      <c r="N65" s="36">
        <v>35414.366</v>
      </c>
    </row>
    <row r="66" spans="2:14" ht="22.5" customHeight="1">
      <c r="B66" s="25" t="s">
        <v>42</v>
      </c>
      <c r="C66" s="26" t="s">
        <v>43</v>
      </c>
      <c r="D66" s="49">
        <v>21298.754688</v>
      </c>
      <c r="E66" s="49">
        <v>18846.467016000002</v>
      </c>
      <c r="F66" s="49">
        <v>2605.60728</v>
      </c>
      <c r="G66" s="49">
        <v>2828.1564399999997</v>
      </c>
      <c r="H66" s="49">
        <v>173.63464</v>
      </c>
      <c r="I66" s="49">
        <v>0</v>
      </c>
      <c r="J66" s="49">
        <v>7.2</v>
      </c>
      <c r="K66" s="49">
        <v>1161.7903199999998</v>
      </c>
      <c r="L66" s="49">
        <v>2071.95172</v>
      </c>
      <c r="M66" s="49">
        <v>294.876</v>
      </c>
      <c r="N66" s="49">
        <v>49288.438104</v>
      </c>
    </row>
    <row r="67" spans="2:14" ht="22.5" customHeight="1">
      <c r="B67" s="24"/>
      <c r="C67" s="22" t="s">
        <v>168</v>
      </c>
      <c r="D67" s="23">
        <v>21298.754688</v>
      </c>
      <c r="E67" s="23">
        <v>18846.467016000002</v>
      </c>
      <c r="F67" s="23">
        <v>2605.60728</v>
      </c>
      <c r="G67" s="23">
        <v>2828.1564399999997</v>
      </c>
      <c r="H67" s="23">
        <v>173.63464</v>
      </c>
      <c r="I67" s="23">
        <v>0</v>
      </c>
      <c r="J67" s="23">
        <v>7.2</v>
      </c>
      <c r="K67" s="23">
        <v>1161.7903199999998</v>
      </c>
      <c r="L67" s="23">
        <v>2071.95172</v>
      </c>
      <c r="M67" s="23">
        <v>294.876</v>
      </c>
      <c r="N67" s="23">
        <v>49288.438104</v>
      </c>
    </row>
    <row r="68" spans="2:14" ht="22.5" customHeight="1">
      <c r="B68" s="32" t="s">
        <v>44</v>
      </c>
      <c r="C68" s="33" t="s">
        <v>45</v>
      </c>
      <c r="D68" s="50">
        <v>15815.023070899999</v>
      </c>
      <c r="E68" s="50">
        <v>28349.180125600004</v>
      </c>
      <c r="F68" s="50">
        <v>3216.1890443</v>
      </c>
      <c r="G68" s="50">
        <v>2188.5564447</v>
      </c>
      <c r="H68" s="50">
        <v>1006.6366079000001</v>
      </c>
      <c r="I68" s="50">
        <v>940.2227241</v>
      </c>
      <c r="J68" s="50">
        <v>442.25586510000005</v>
      </c>
      <c r="K68" s="50">
        <v>2108.4627759</v>
      </c>
      <c r="L68" s="50">
        <v>9451.2109433</v>
      </c>
      <c r="M68" s="50">
        <v>876.8521319</v>
      </c>
      <c r="N68" s="50">
        <v>64394.589733700006</v>
      </c>
    </row>
    <row r="69" spans="2:14" ht="22.5" customHeight="1">
      <c r="B69" s="34"/>
      <c r="C69" s="35" t="s">
        <v>168</v>
      </c>
      <c r="D69" s="36">
        <v>11979.014</v>
      </c>
      <c r="E69" s="36">
        <v>15392.270000000004</v>
      </c>
      <c r="F69" s="36">
        <v>1116.434</v>
      </c>
      <c r="G69" s="36">
        <v>1072.14</v>
      </c>
      <c r="H69" s="36">
        <v>551.138</v>
      </c>
      <c r="I69" s="36">
        <v>0</v>
      </c>
      <c r="J69" s="36">
        <v>198.74600000000004</v>
      </c>
      <c r="K69" s="36">
        <v>1154.14</v>
      </c>
      <c r="L69" s="36">
        <v>5119.450000000001</v>
      </c>
      <c r="M69" s="36">
        <v>448.30600000000004</v>
      </c>
      <c r="N69" s="36">
        <v>37031.638000000006</v>
      </c>
    </row>
    <row r="70" spans="2:14" ht="22.5" customHeight="1">
      <c r="B70" s="34"/>
      <c r="C70" s="35" t="s">
        <v>169</v>
      </c>
      <c r="D70" s="36">
        <v>3836.0090708999996</v>
      </c>
      <c r="E70" s="36">
        <v>12956.9101256</v>
      </c>
      <c r="F70" s="36">
        <v>2099.7550443</v>
      </c>
      <c r="G70" s="36">
        <v>1116.4164447</v>
      </c>
      <c r="H70" s="36">
        <v>455.4986079</v>
      </c>
      <c r="I70" s="36">
        <v>940.2227241</v>
      </c>
      <c r="J70" s="36">
        <v>243.5098651</v>
      </c>
      <c r="K70" s="36">
        <v>954.3227759</v>
      </c>
      <c r="L70" s="36">
        <v>4331.7609433</v>
      </c>
      <c r="M70" s="36">
        <v>428.5461319</v>
      </c>
      <c r="N70" s="36">
        <v>27362.9517337</v>
      </c>
    </row>
    <row r="71" spans="2:14" ht="22.5" customHeight="1">
      <c r="B71" s="25" t="s">
        <v>46</v>
      </c>
      <c r="C71" s="26" t="s">
        <v>47</v>
      </c>
      <c r="D71" s="49">
        <v>1397.325066</v>
      </c>
      <c r="E71" s="49">
        <v>1968.9907739999999</v>
      </c>
      <c r="F71" s="49">
        <v>2109.053939</v>
      </c>
      <c r="G71" s="49">
        <v>249.66042499999998</v>
      </c>
      <c r="H71" s="49">
        <v>184.24872699999997</v>
      </c>
      <c r="I71" s="49">
        <v>485.387865</v>
      </c>
      <c r="J71" s="49">
        <v>62.758430999999995</v>
      </c>
      <c r="K71" s="49">
        <v>406.77649699999995</v>
      </c>
      <c r="L71" s="49">
        <v>692.2226939999998</v>
      </c>
      <c r="M71" s="49">
        <v>70.59823499999999</v>
      </c>
      <c r="N71" s="49">
        <v>7627.022653</v>
      </c>
    </row>
    <row r="72" spans="2:14" ht="22.5" customHeight="1">
      <c r="B72" s="24"/>
      <c r="C72" s="22" t="s">
        <v>168</v>
      </c>
      <c r="D72" s="23">
        <v>1397.325066</v>
      </c>
      <c r="E72" s="23">
        <v>1968.9907739999999</v>
      </c>
      <c r="F72" s="23">
        <v>2109.053939</v>
      </c>
      <c r="G72" s="23">
        <v>249.66042499999998</v>
      </c>
      <c r="H72" s="23">
        <v>184.24872699999997</v>
      </c>
      <c r="I72" s="23">
        <v>485.387865</v>
      </c>
      <c r="J72" s="23">
        <v>62.758430999999995</v>
      </c>
      <c r="K72" s="23">
        <v>406.77649699999995</v>
      </c>
      <c r="L72" s="23">
        <v>692.2226939999998</v>
      </c>
      <c r="M72" s="23">
        <v>70.59823499999999</v>
      </c>
      <c r="N72" s="23">
        <v>7627.022653</v>
      </c>
    </row>
    <row r="73" spans="2:14" ht="22.5" customHeight="1">
      <c r="B73" s="32" t="s">
        <v>48</v>
      </c>
      <c r="C73" s="33" t="s">
        <v>49</v>
      </c>
      <c r="D73" s="50">
        <v>76191.5495505</v>
      </c>
      <c r="E73" s="50">
        <v>98926.7351222</v>
      </c>
      <c r="F73" s="50">
        <v>37648.5045242</v>
      </c>
      <c r="G73" s="50">
        <v>6945.491975700001</v>
      </c>
      <c r="H73" s="50">
        <v>6542.1537591999995</v>
      </c>
      <c r="I73" s="50">
        <v>2710.3090715999997</v>
      </c>
      <c r="J73" s="50">
        <v>16447.798903200004</v>
      </c>
      <c r="K73" s="50">
        <v>19388.8407248</v>
      </c>
      <c r="L73" s="50">
        <v>72143.5876907</v>
      </c>
      <c r="M73" s="50">
        <v>1439.74706184</v>
      </c>
      <c r="N73" s="50">
        <v>338384.71838394</v>
      </c>
    </row>
    <row r="74" spans="2:14" ht="22.5" customHeight="1">
      <c r="B74" s="34"/>
      <c r="C74" s="35" t="s">
        <v>168</v>
      </c>
      <c r="D74" s="36">
        <v>2595.6695505</v>
      </c>
      <c r="E74" s="36">
        <v>5788.029623</v>
      </c>
      <c r="F74" s="36">
        <v>943.328631</v>
      </c>
      <c r="G74" s="36">
        <v>419.2209525</v>
      </c>
      <c r="H74" s="36">
        <v>1066.108432</v>
      </c>
      <c r="I74" s="36">
        <v>810.94</v>
      </c>
      <c r="J74" s="36">
        <v>71.21</v>
      </c>
      <c r="K74" s="36">
        <v>253.876496</v>
      </c>
      <c r="L74" s="36">
        <v>2096.5874115</v>
      </c>
      <c r="M74" s="36">
        <v>122.78999999999999</v>
      </c>
      <c r="N74" s="36">
        <v>14167.7610965</v>
      </c>
    </row>
    <row r="75" spans="2:14" ht="22.5" customHeight="1">
      <c r="B75" s="34"/>
      <c r="C75" s="35" t="s">
        <v>169</v>
      </c>
      <c r="D75" s="36">
        <v>73595.88</v>
      </c>
      <c r="E75" s="36">
        <v>93138.7054992</v>
      </c>
      <c r="F75" s="36">
        <v>36705.1758932</v>
      </c>
      <c r="G75" s="36">
        <v>6526.271023200001</v>
      </c>
      <c r="H75" s="36">
        <v>5476.0453271999995</v>
      </c>
      <c r="I75" s="36">
        <v>1899.3690715999999</v>
      </c>
      <c r="J75" s="36">
        <v>16376.588903200003</v>
      </c>
      <c r="K75" s="36">
        <v>19134.9642288</v>
      </c>
      <c r="L75" s="36">
        <v>70047.0002792</v>
      </c>
      <c r="M75" s="36">
        <v>1316.95706184</v>
      </c>
      <c r="N75" s="36">
        <v>324216.95728744</v>
      </c>
    </row>
    <row r="76" spans="2:14" ht="22.5" customHeight="1">
      <c r="B76" s="25" t="s">
        <v>50</v>
      </c>
      <c r="C76" s="26" t="s">
        <v>51</v>
      </c>
      <c r="D76" s="49">
        <v>16385.73777692755</v>
      </c>
      <c r="E76" s="49">
        <v>5212.16886392169</v>
      </c>
      <c r="F76" s="49">
        <v>1475.1984740818602</v>
      </c>
      <c r="G76" s="49">
        <v>877.15465564329</v>
      </c>
      <c r="H76" s="49">
        <v>386.78398921012</v>
      </c>
      <c r="I76" s="49">
        <v>793.08820352013</v>
      </c>
      <c r="J76" s="49">
        <v>32.08131435704001</v>
      </c>
      <c r="K76" s="49">
        <v>712.85844405941</v>
      </c>
      <c r="L76" s="49">
        <v>1611.01062167072</v>
      </c>
      <c r="M76" s="49">
        <v>427.30310136841</v>
      </c>
      <c r="N76" s="49">
        <v>27913.385444760224</v>
      </c>
    </row>
    <row r="77" spans="2:14" ht="22.5" customHeight="1">
      <c r="B77" s="24"/>
      <c r="C77" s="22" t="s">
        <v>168</v>
      </c>
      <c r="D77" s="23">
        <v>16385.73777692755</v>
      </c>
      <c r="E77" s="23">
        <v>5212.16886392169</v>
      </c>
      <c r="F77" s="23">
        <v>1475.1984740818602</v>
      </c>
      <c r="G77" s="23">
        <v>877.15465564329</v>
      </c>
      <c r="H77" s="23">
        <v>386.78398921012</v>
      </c>
      <c r="I77" s="23">
        <v>793.08820352013</v>
      </c>
      <c r="J77" s="23">
        <v>32.08131435704001</v>
      </c>
      <c r="K77" s="23">
        <v>712.85844405941</v>
      </c>
      <c r="L77" s="23">
        <v>1611.01062167072</v>
      </c>
      <c r="M77" s="23">
        <v>427.30310136841</v>
      </c>
      <c r="N77" s="23">
        <v>27913.385444760224</v>
      </c>
    </row>
    <row r="78" spans="2:14" ht="22.5" customHeight="1">
      <c r="B78" s="32" t="s">
        <v>52</v>
      </c>
      <c r="C78" s="33" t="s">
        <v>53</v>
      </c>
      <c r="D78" s="50">
        <v>198919.43763109733</v>
      </c>
      <c r="E78" s="50">
        <v>110766.02734817688</v>
      </c>
      <c r="F78" s="50">
        <v>23229.623400131102</v>
      </c>
      <c r="G78" s="50">
        <v>14739.345984458532</v>
      </c>
      <c r="H78" s="50">
        <v>3695.042170958014</v>
      </c>
      <c r="I78" s="50">
        <v>9179.057184459516</v>
      </c>
      <c r="J78" s="50">
        <v>567.6665586214849</v>
      </c>
      <c r="K78" s="50">
        <v>6679.546854999999</v>
      </c>
      <c r="L78" s="50">
        <v>23013.6535821532</v>
      </c>
      <c r="M78" s="50">
        <v>7116.5161791606315</v>
      </c>
      <c r="N78" s="50">
        <v>397905.9168942168</v>
      </c>
    </row>
    <row r="79" spans="2:14" ht="22.5" customHeight="1">
      <c r="B79" s="34"/>
      <c r="C79" s="35" t="s">
        <v>168</v>
      </c>
      <c r="D79" s="36">
        <v>160432.48788499998</v>
      </c>
      <c r="E79" s="36">
        <v>87418.33346499999</v>
      </c>
      <c r="F79" s="36">
        <v>16989.558409999998</v>
      </c>
      <c r="G79" s="36">
        <v>11458.735790000002</v>
      </c>
      <c r="H79" s="36">
        <v>3188.5400299999997</v>
      </c>
      <c r="I79" s="36">
        <v>7564.611034999999</v>
      </c>
      <c r="J79" s="36">
        <v>431.16824499999996</v>
      </c>
      <c r="K79" s="36">
        <v>4255.820054999999</v>
      </c>
      <c r="L79" s="36">
        <v>17981.16073</v>
      </c>
      <c r="M79" s="36">
        <v>5415.566065</v>
      </c>
      <c r="N79" s="36">
        <v>315135.98171</v>
      </c>
    </row>
    <row r="80" spans="2:14" ht="22.5" customHeight="1">
      <c r="B80" s="34"/>
      <c r="C80" s="35" t="s">
        <v>169</v>
      </c>
      <c r="D80" s="36">
        <v>38486.949746097365</v>
      </c>
      <c r="E80" s="36">
        <v>23347.693883176897</v>
      </c>
      <c r="F80" s="36">
        <v>6240.0649901311035</v>
      </c>
      <c r="G80" s="36">
        <v>3280.6101944585293</v>
      </c>
      <c r="H80" s="36">
        <v>506.5021409580146</v>
      </c>
      <c r="I80" s="36">
        <v>1614.4461494595164</v>
      </c>
      <c r="J80" s="36">
        <v>136.498313621485</v>
      </c>
      <c r="K80" s="36">
        <v>2423.7268</v>
      </c>
      <c r="L80" s="36">
        <v>5032.492852153202</v>
      </c>
      <c r="M80" s="36">
        <v>1700.950114160632</v>
      </c>
      <c r="N80" s="36">
        <v>82769.93518421674</v>
      </c>
    </row>
    <row r="81" spans="2:14" ht="22.5" customHeight="1">
      <c r="B81" s="25" t="s">
        <v>161</v>
      </c>
      <c r="C81" s="26" t="s">
        <v>162</v>
      </c>
      <c r="D81" s="49">
        <v>251.81844919999998</v>
      </c>
      <c r="E81" s="49">
        <v>168.39999999999998</v>
      </c>
      <c r="F81" s="49">
        <v>14.164100000000001</v>
      </c>
      <c r="G81" s="49">
        <v>99.6698482</v>
      </c>
      <c r="H81" s="49">
        <v>51.04079</v>
      </c>
      <c r="I81" s="49">
        <v>9.88</v>
      </c>
      <c r="J81" s="49">
        <v>0</v>
      </c>
      <c r="K81" s="49">
        <v>0</v>
      </c>
      <c r="L81" s="49">
        <v>59.08436959999999</v>
      </c>
      <c r="M81" s="49">
        <v>18.6329722</v>
      </c>
      <c r="N81" s="49">
        <v>672.6905291999999</v>
      </c>
    </row>
    <row r="82" spans="2:14" ht="22.5" customHeight="1">
      <c r="B82" s="24"/>
      <c r="C82" s="22" t="s">
        <v>168</v>
      </c>
      <c r="D82" s="23">
        <v>251.81844919999998</v>
      </c>
      <c r="E82" s="23">
        <v>168.39999999999998</v>
      </c>
      <c r="F82" s="23">
        <v>14.164100000000001</v>
      </c>
      <c r="G82" s="23">
        <v>99.6698482</v>
      </c>
      <c r="H82" s="23">
        <v>51.04079</v>
      </c>
      <c r="I82" s="23">
        <v>9.88</v>
      </c>
      <c r="J82" s="23">
        <v>0</v>
      </c>
      <c r="K82" s="23">
        <v>0</v>
      </c>
      <c r="L82" s="23">
        <v>59.08436959999999</v>
      </c>
      <c r="M82" s="23">
        <v>18.6329722</v>
      </c>
      <c r="N82" s="23">
        <v>672.6905291999999</v>
      </c>
    </row>
    <row r="83" spans="2:14" ht="22.5" customHeight="1">
      <c r="B83" s="32" t="s">
        <v>54</v>
      </c>
      <c r="C83" s="33" t="s">
        <v>55</v>
      </c>
      <c r="D83" s="50">
        <v>975699.9746722801</v>
      </c>
      <c r="E83" s="50">
        <v>210105.37385079995</v>
      </c>
      <c r="F83" s="50">
        <v>126343.985511572</v>
      </c>
      <c r="G83" s="50">
        <v>12877.259059200002</v>
      </c>
      <c r="H83" s="50">
        <v>7457.746489600001</v>
      </c>
      <c r="I83" s="50">
        <v>9539.311559884</v>
      </c>
      <c r="J83" s="50">
        <v>23574.231225200005</v>
      </c>
      <c r="K83" s="50">
        <v>30643.6824536</v>
      </c>
      <c r="L83" s="50">
        <v>90070.944625284</v>
      </c>
      <c r="M83" s="50">
        <v>38957.180973999995</v>
      </c>
      <c r="N83" s="50">
        <v>1525269.6904214201</v>
      </c>
    </row>
    <row r="84" spans="2:14" ht="22.5" customHeight="1">
      <c r="B84" s="34"/>
      <c r="C84" s="35" t="s">
        <v>168</v>
      </c>
      <c r="D84" s="36">
        <v>13991.89735308</v>
      </c>
      <c r="E84" s="36">
        <v>7883.0983504</v>
      </c>
      <c r="F84" s="36">
        <v>1657.0602355719998</v>
      </c>
      <c r="G84" s="36">
        <v>372.965</v>
      </c>
      <c r="H84" s="36">
        <v>300.2084424</v>
      </c>
      <c r="I84" s="36">
        <v>800.977337484</v>
      </c>
      <c r="J84" s="36">
        <v>70.53999999999999</v>
      </c>
      <c r="K84" s="36">
        <v>340.4408464</v>
      </c>
      <c r="L84" s="36">
        <v>3295.7722096840002</v>
      </c>
      <c r="M84" s="36">
        <v>710.3706827999999</v>
      </c>
      <c r="N84" s="36">
        <v>29423.33045782</v>
      </c>
    </row>
    <row r="85" spans="2:14" ht="22.5" customHeight="1">
      <c r="B85" s="34"/>
      <c r="C85" s="35" t="s">
        <v>169</v>
      </c>
      <c r="D85" s="36">
        <v>961708.0773192002</v>
      </c>
      <c r="E85" s="36">
        <v>202222.27550039996</v>
      </c>
      <c r="F85" s="36">
        <v>124686.925276</v>
      </c>
      <c r="G85" s="36">
        <v>12504.294059200001</v>
      </c>
      <c r="H85" s="36">
        <v>7157.538047200001</v>
      </c>
      <c r="I85" s="36">
        <v>8738.334222399999</v>
      </c>
      <c r="J85" s="36">
        <v>23503.691225200004</v>
      </c>
      <c r="K85" s="36">
        <v>30303.241607199998</v>
      </c>
      <c r="L85" s="36">
        <v>86775.1724156</v>
      </c>
      <c r="M85" s="36">
        <v>38246.810291199996</v>
      </c>
      <c r="N85" s="36">
        <v>1495846.3599636</v>
      </c>
    </row>
    <row r="86" spans="2:14" ht="38.25" customHeight="1">
      <c r="B86" s="25" t="s">
        <v>56</v>
      </c>
      <c r="C86" s="26" t="s">
        <v>170</v>
      </c>
      <c r="D86" s="49">
        <v>12691033.430095391</v>
      </c>
      <c r="E86" s="49">
        <v>189544.4759001227</v>
      </c>
      <c r="F86" s="49">
        <v>780188.259466761</v>
      </c>
      <c r="G86" s="49">
        <v>56159.932825341995</v>
      </c>
      <c r="H86" s="49">
        <v>9403.9904525901</v>
      </c>
      <c r="I86" s="49">
        <v>16729.934596064042</v>
      </c>
      <c r="J86" s="49">
        <v>11080.866467029347</v>
      </c>
      <c r="K86" s="49">
        <v>88674.61464885145</v>
      </c>
      <c r="L86" s="49">
        <v>804877.9109250526</v>
      </c>
      <c r="M86" s="49">
        <v>10397.349333046697</v>
      </c>
      <c r="N86" s="49">
        <v>14658090.764710253</v>
      </c>
    </row>
    <row r="87" spans="2:14" ht="22.5" customHeight="1">
      <c r="B87" s="24"/>
      <c r="C87" s="22" t="s">
        <v>168</v>
      </c>
      <c r="D87" s="23">
        <v>36779.7109516205</v>
      </c>
      <c r="E87" s="23">
        <v>12704.330778475418</v>
      </c>
      <c r="F87" s="23">
        <v>1184.3717134039998</v>
      </c>
      <c r="G87" s="23">
        <v>644.22729122311</v>
      </c>
      <c r="H87" s="23">
        <v>476.01655925426604</v>
      </c>
      <c r="I87" s="23">
        <v>162.2881508448</v>
      </c>
      <c r="J87" s="23">
        <v>195.79591835999997</v>
      </c>
      <c r="K87" s="23">
        <v>220.36642540032</v>
      </c>
      <c r="L87" s="23">
        <v>3227.2934614352557</v>
      </c>
      <c r="M87" s="23">
        <v>250.28933304669803</v>
      </c>
      <c r="N87" s="23">
        <v>55844.69058306437</v>
      </c>
    </row>
    <row r="88" spans="2:14" ht="22.5" customHeight="1">
      <c r="B88" s="24"/>
      <c r="C88" s="22" t="s">
        <v>169</v>
      </c>
      <c r="D88" s="23">
        <v>12654253.71914377</v>
      </c>
      <c r="E88" s="23">
        <v>176840.14512164728</v>
      </c>
      <c r="F88" s="23">
        <v>779003.8877533571</v>
      </c>
      <c r="G88" s="23">
        <v>55515.70553411888</v>
      </c>
      <c r="H88" s="23">
        <v>8927.973893335835</v>
      </c>
      <c r="I88" s="23">
        <v>16567.64644521924</v>
      </c>
      <c r="J88" s="23">
        <v>10885.070548669348</v>
      </c>
      <c r="K88" s="23">
        <v>88454.24822345113</v>
      </c>
      <c r="L88" s="23">
        <v>801650.6174636174</v>
      </c>
      <c r="M88" s="23">
        <v>10147.06</v>
      </c>
      <c r="N88" s="23">
        <v>14602246.074127188</v>
      </c>
    </row>
    <row r="89" spans="2:14" ht="22.5" customHeight="1">
      <c r="B89" s="32" t="s">
        <v>57</v>
      </c>
      <c r="C89" s="33" t="s">
        <v>58</v>
      </c>
      <c r="D89" s="50">
        <v>3793.8618399999996</v>
      </c>
      <c r="E89" s="50">
        <v>1169.3600000000001</v>
      </c>
      <c r="F89" s="50">
        <v>404.3504</v>
      </c>
      <c r="G89" s="50">
        <v>8.2392</v>
      </c>
      <c r="H89" s="50">
        <v>68.05392</v>
      </c>
      <c r="I89" s="50">
        <v>51.239999999999995</v>
      </c>
      <c r="J89" s="50">
        <v>0</v>
      </c>
      <c r="K89" s="50">
        <v>0</v>
      </c>
      <c r="L89" s="50">
        <v>166.22712</v>
      </c>
      <c r="M89" s="50">
        <v>36.2</v>
      </c>
      <c r="N89" s="50">
        <v>5697.53248</v>
      </c>
    </row>
    <row r="90" spans="2:14" ht="22.5" customHeight="1">
      <c r="B90" s="34"/>
      <c r="C90" s="35" t="s">
        <v>168</v>
      </c>
      <c r="D90" s="36">
        <v>3793.8618399999996</v>
      </c>
      <c r="E90" s="36">
        <v>1169.3600000000001</v>
      </c>
      <c r="F90" s="36">
        <v>404.3504</v>
      </c>
      <c r="G90" s="36">
        <v>8.2392</v>
      </c>
      <c r="H90" s="36">
        <v>68.05392</v>
      </c>
      <c r="I90" s="36">
        <v>51.239999999999995</v>
      </c>
      <c r="J90" s="36">
        <v>0</v>
      </c>
      <c r="K90" s="36">
        <v>0</v>
      </c>
      <c r="L90" s="36">
        <v>166.22712</v>
      </c>
      <c r="M90" s="36">
        <v>36.2</v>
      </c>
      <c r="N90" s="36">
        <v>5697.53248</v>
      </c>
    </row>
    <row r="91" spans="2:14" ht="22.5" customHeight="1">
      <c r="B91" s="25" t="s">
        <v>163</v>
      </c>
      <c r="C91" s="26" t="s">
        <v>164</v>
      </c>
      <c r="D91" s="23">
        <v>13672.354244</v>
      </c>
      <c r="E91" s="23">
        <v>6399.648558000001</v>
      </c>
      <c r="F91" s="23">
        <v>2383.6258220000004</v>
      </c>
      <c r="G91" s="23">
        <v>1873.150942</v>
      </c>
      <c r="H91" s="23">
        <v>285.899736</v>
      </c>
      <c r="I91" s="23">
        <v>293.315698</v>
      </c>
      <c r="J91" s="23">
        <v>1077.737214</v>
      </c>
      <c r="K91" s="23">
        <v>978.21021</v>
      </c>
      <c r="L91" s="23">
        <v>4204.068154</v>
      </c>
      <c r="M91" s="23">
        <v>1806.1350000000002</v>
      </c>
      <c r="N91" s="23">
        <v>32974.145578</v>
      </c>
    </row>
    <row r="92" spans="2:14" ht="22.5" customHeight="1">
      <c r="B92" s="24"/>
      <c r="C92" s="22" t="s">
        <v>168</v>
      </c>
      <c r="D92" s="23">
        <v>13672.354244</v>
      </c>
      <c r="E92" s="23">
        <v>6399.648558000001</v>
      </c>
      <c r="F92" s="23">
        <v>2383.6258220000004</v>
      </c>
      <c r="G92" s="23">
        <v>1873.150942</v>
      </c>
      <c r="H92" s="23">
        <v>285.899736</v>
      </c>
      <c r="I92" s="23">
        <v>293.315698</v>
      </c>
      <c r="J92" s="23">
        <v>1077.737214</v>
      </c>
      <c r="K92" s="23">
        <v>978.21021</v>
      </c>
      <c r="L92" s="23">
        <v>4204.068154</v>
      </c>
      <c r="M92" s="23">
        <v>1806.1350000000002</v>
      </c>
      <c r="N92" s="23">
        <v>32974.145578</v>
      </c>
    </row>
    <row r="93" spans="2:14" ht="22.5" customHeight="1">
      <c r="B93" s="32" t="s">
        <v>59</v>
      </c>
      <c r="C93" s="33" t="s">
        <v>60</v>
      </c>
      <c r="D93" s="50">
        <v>429763.351690645</v>
      </c>
      <c r="E93" s="50">
        <v>142817.32319332001</v>
      </c>
      <c r="F93" s="50">
        <v>41273.406581929994</v>
      </c>
      <c r="G93" s="50">
        <v>46767.638627825</v>
      </c>
      <c r="H93" s="50">
        <v>3442.6969225675</v>
      </c>
      <c r="I93" s="50">
        <v>9288.624340815</v>
      </c>
      <c r="J93" s="50">
        <v>921.15859045</v>
      </c>
      <c r="K93" s="50">
        <v>15273.6955623175</v>
      </c>
      <c r="L93" s="50">
        <v>69731.04075809</v>
      </c>
      <c r="M93" s="50">
        <v>4732.205</v>
      </c>
      <c r="N93" s="50">
        <v>764011.1412679598</v>
      </c>
    </row>
    <row r="94" spans="2:14" ht="22.5" customHeight="1">
      <c r="B94" s="34"/>
      <c r="C94" s="35" t="s">
        <v>168</v>
      </c>
      <c r="D94" s="36">
        <v>6804.410722645</v>
      </c>
      <c r="E94" s="36">
        <v>6390.701655500001</v>
      </c>
      <c r="F94" s="36">
        <v>1929.9777391199998</v>
      </c>
      <c r="G94" s="36">
        <v>1587.81860925</v>
      </c>
      <c r="H94" s="36">
        <v>324.24</v>
      </c>
      <c r="I94" s="36">
        <v>2031.065</v>
      </c>
      <c r="J94" s="36">
        <v>74.13</v>
      </c>
      <c r="K94" s="36">
        <v>240.03000000000003</v>
      </c>
      <c r="L94" s="36">
        <v>563.3417669999997</v>
      </c>
      <c r="M94" s="36">
        <v>329.83500000000004</v>
      </c>
      <c r="N94" s="36">
        <v>20275.550493514995</v>
      </c>
    </row>
    <row r="95" spans="2:14" ht="22.5" customHeight="1">
      <c r="B95" s="34"/>
      <c r="C95" s="35" t="s">
        <v>169</v>
      </c>
      <c r="D95" s="36">
        <v>422958.940968</v>
      </c>
      <c r="E95" s="36">
        <v>136426.62153782</v>
      </c>
      <c r="F95" s="36">
        <v>39343.42884281</v>
      </c>
      <c r="G95" s="36">
        <v>45179.820018574996</v>
      </c>
      <c r="H95" s="36">
        <v>3118.4569225675</v>
      </c>
      <c r="I95" s="36">
        <v>7257.559340815</v>
      </c>
      <c r="J95" s="36">
        <v>847.02859045</v>
      </c>
      <c r="K95" s="36">
        <v>15033.6655623175</v>
      </c>
      <c r="L95" s="36">
        <v>69167.69899109</v>
      </c>
      <c r="M95" s="36">
        <v>4402.37</v>
      </c>
      <c r="N95" s="36">
        <v>743735.5907744449</v>
      </c>
    </row>
    <row r="96" spans="2:14" ht="22.5" customHeight="1">
      <c r="B96" s="25" t="s">
        <v>61</v>
      </c>
      <c r="C96" s="26" t="s">
        <v>62</v>
      </c>
      <c r="D96" s="49">
        <v>55055.20896274398</v>
      </c>
      <c r="E96" s="49">
        <v>23264.033877176167</v>
      </c>
      <c r="F96" s="49">
        <v>4195.9318774731</v>
      </c>
      <c r="G96" s="49">
        <v>1489.4769204045</v>
      </c>
      <c r="H96" s="49">
        <v>944.2434958598001</v>
      </c>
      <c r="I96" s="49">
        <v>1939.7113892</v>
      </c>
      <c r="J96" s="49">
        <v>715.2299727525</v>
      </c>
      <c r="K96" s="49">
        <v>1377.8564704</v>
      </c>
      <c r="L96" s="49">
        <v>9108.37546805827</v>
      </c>
      <c r="M96" s="49">
        <v>1437.7005695217001</v>
      </c>
      <c r="N96" s="49">
        <v>99527.76900359002</v>
      </c>
    </row>
    <row r="97" spans="2:14" ht="22.5" customHeight="1">
      <c r="B97" s="24"/>
      <c r="C97" s="22" t="s">
        <v>168</v>
      </c>
      <c r="D97" s="23">
        <v>31482.555999999997</v>
      </c>
      <c r="E97" s="23">
        <v>11525.938</v>
      </c>
      <c r="F97" s="23">
        <v>1993.4800000000002</v>
      </c>
      <c r="G97" s="23">
        <v>970.1800000000001</v>
      </c>
      <c r="H97" s="23">
        <v>530.58</v>
      </c>
      <c r="I97" s="23">
        <v>1419.27</v>
      </c>
      <c r="J97" s="23">
        <v>640.76</v>
      </c>
      <c r="K97" s="23">
        <v>830.4</v>
      </c>
      <c r="L97" s="23">
        <v>4792.734</v>
      </c>
      <c r="M97" s="23">
        <v>790.2040000000001</v>
      </c>
      <c r="N97" s="23">
        <v>54976.102</v>
      </c>
    </row>
    <row r="98" spans="2:14" ht="22.5" customHeight="1">
      <c r="B98" s="24"/>
      <c r="C98" s="22" t="s">
        <v>169</v>
      </c>
      <c r="D98" s="23">
        <v>23572.65296274398</v>
      </c>
      <c r="E98" s="23">
        <v>11738.095877176169</v>
      </c>
      <c r="F98" s="23">
        <v>2202.4518774730996</v>
      </c>
      <c r="G98" s="23">
        <v>519.2969204045</v>
      </c>
      <c r="H98" s="23">
        <v>413.66349585980004</v>
      </c>
      <c r="I98" s="23">
        <v>520.4413892</v>
      </c>
      <c r="J98" s="23">
        <v>74.46997275250001</v>
      </c>
      <c r="K98" s="23">
        <v>547.4564704</v>
      </c>
      <c r="L98" s="23">
        <v>4315.641468058269</v>
      </c>
      <c r="M98" s="23">
        <v>647.4965695217</v>
      </c>
      <c r="N98" s="23">
        <v>44551.66700359002</v>
      </c>
    </row>
    <row r="99" spans="2:14" ht="22.5" customHeight="1">
      <c r="B99" s="32" t="s">
        <v>63</v>
      </c>
      <c r="C99" s="33" t="s">
        <v>64</v>
      </c>
      <c r="D99" s="50">
        <v>86601.25764599998</v>
      </c>
      <c r="E99" s="50">
        <v>26260.5370744</v>
      </c>
      <c r="F99" s="50">
        <v>11015.19350832</v>
      </c>
      <c r="G99" s="50">
        <v>9700.31218896</v>
      </c>
      <c r="H99" s="50">
        <v>1917.8182524800002</v>
      </c>
      <c r="I99" s="50">
        <v>615.57529392</v>
      </c>
      <c r="J99" s="50">
        <v>265.1852728</v>
      </c>
      <c r="K99" s="50">
        <v>37.466854</v>
      </c>
      <c r="L99" s="50">
        <v>72161.38916912</v>
      </c>
      <c r="M99" s="50">
        <v>58.66696</v>
      </c>
      <c r="N99" s="50">
        <v>208633.40222</v>
      </c>
    </row>
    <row r="100" spans="2:14" ht="22.5" customHeight="1">
      <c r="B100" s="34"/>
      <c r="C100" s="35" t="s">
        <v>168</v>
      </c>
      <c r="D100" s="36">
        <v>86601.25764599998</v>
      </c>
      <c r="E100" s="36">
        <v>26260.5370744</v>
      </c>
      <c r="F100" s="36">
        <v>11015.19350832</v>
      </c>
      <c r="G100" s="36">
        <v>9700.31218896</v>
      </c>
      <c r="H100" s="36">
        <v>1917.8182524800002</v>
      </c>
      <c r="I100" s="36">
        <v>615.57529392</v>
      </c>
      <c r="J100" s="36">
        <v>265.1852728</v>
      </c>
      <c r="K100" s="36">
        <v>37.466854</v>
      </c>
      <c r="L100" s="36">
        <v>72161.38916912</v>
      </c>
      <c r="M100" s="36">
        <v>58.66696</v>
      </c>
      <c r="N100" s="36">
        <v>208633.40222</v>
      </c>
    </row>
    <row r="101" spans="2:14" ht="22.5" customHeight="1">
      <c r="B101" s="25" t="s">
        <v>65</v>
      </c>
      <c r="C101" s="26" t="s">
        <v>66</v>
      </c>
      <c r="D101" s="49">
        <v>6803.942400000001</v>
      </c>
      <c r="E101" s="49">
        <v>7696.400799999999</v>
      </c>
      <c r="F101" s="49">
        <v>234.5132</v>
      </c>
      <c r="G101" s="49">
        <v>150.84799999999998</v>
      </c>
      <c r="H101" s="49">
        <v>108.39959999999999</v>
      </c>
      <c r="I101" s="49">
        <v>28.080000000000002</v>
      </c>
      <c r="J101" s="49">
        <v>0</v>
      </c>
      <c r="K101" s="49">
        <v>0</v>
      </c>
      <c r="L101" s="49">
        <v>3356.038</v>
      </c>
      <c r="M101" s="49">
        <v>178.8</v>
      </c>
      <c r="N101" s="49">
        <v>18557.022</v>
      </c>
    </row>
    <row r="102" spans="2:14" ht="22.5" customHeight="1">
      <c r="B102" s="24"/>
      <c r="C102" s="22" t="s">
        <v>168</v>
      </c>
      <c r="D102" s="23">
        <v>6803.942400000001</v>
      </c>
      <c r="E102" s="23">
        <v>7696.400799999999</v>
      </c>
      <c r="F102" s="23">
        <v>234.5132</v>
      </c>
      <c r="G102" s="23">
        <v>150.84799999999998</v>
      </c>
      <c r="H102" s="23">
        <v>108.39959999999999</v>
      </c>
      <c r="I102" s="23">
        <v>28.080000000000002</v>
      </c>
      <c r="J102" s="23">
        <v>0</v>
      </c>
      <c r="K102" s="23">
        <v>0</v>
      </c>
      <c r="L102" s="23">
        <v>3356.038</v>
      </c>
      <c r="M102" s="23">
        <v>178.8</v>
      </c>
      <c r="N102" s="23">
        <v>18557.022</v>
      </c>
    </row>
    <row r="103" spans="2:14" ht="22.5" customHeight="1">
      <c r="B103" s="32" t="s">
        <v>67</v>
      </c>
      <c r="C103" s="33" t="s">
        <v>68</v>
      </c>
      <c r="D103" s="50">
        <v>430916.26562200004</v>
      </c>
      <c r="E103" s="50">
        <v>164188.62966354</v>
      </c>
      <c r="F103" s="50">
        <v>218808.65</v>
      </c>
      <c r="G103" s="50">
        <v>178913.848997298</v>
      </c>
      <c r="H103" s="50">
        <v>10108.945411343999</v>
      </c>
      <c r="I103" s="50">
        <v>97177.85194142998</v>
      </c>
      <c r="J103" s="50">
        <v>3572.67</v>
      </c>
      <c r="K103" s="50">
        <v>75747.91</v>
      </c>
      <c r="L103" s="50">
        <v>651321.400836274</v>
      </c>
      <c r="M103" s="50">
        <v>71037.645</v>
      </c>
      <c r="N103" s="50">
        <v>1901793.817471886</v>
      </c>
    </row>
    <row r="104" spans="2:14" ht="22.5" customHeight="1">
      <c r="B104" s="34"/>
      <c r="C104" s="35" t="s">
        <v>168</v>
      </c>
      <c r="D104" s="36">
        <v>1662.28</v>
      </c>
      <c r="E104" s="36">
        <v>1885.6425000000002</v>
      </c>
      <c r="F104" s="36">
        <v>175.75</v>
      </c>
      <c r="G104" s="36">
        <v>93.8</v>
      </c>
      <c r="H104" s="36">
        <v>55.33</v>
      </c>
      <c r="I104" s="36">
        <v>30</v>
      </c>
      <c r="J104" s="36">
        <v>0</v>
      </c>
      <c r="K104" s="36">
        <v>0</v>
      </c>
      <c r="L104" s="36">
        <v>673.4875</v>
      </c>
      <c r="M104" s="36">
        <v>77.125</v>
      </c>
      <c r="N104" s="36">
        <v>4653.414999999999</v>
      </c>
    </row>
    <row r="105" spans="2:14" ht="22.5" customHeight="1">
      <c r="B105" s="34"/>
      <c r="C105" s="35" t="s">
        <v>169</v>
      </c>
      <c r="D105" s="36">
        <v>429253.985622</v>
      </c>
      <c r="E105" s="36">
        <v>162302.98716354</v>
      </c>
      <c r="F105" s="36">
        <v>218632.9</v>
      </c>
      <c r="G105" s="36">
        <v>178820.048997298</v>
      </c>
      <c r="H105" s="36">
        <v>10053.615411343999</v>
      </c>
      <c r="I105" s="36">
        <v>97147.85194142998</v>
      </c>
      <c r="J105" s="36">
        <v>3572.67</v>
      </c>
      <c r="K105" s="36">
        <v>75747.91</v>
      </c>
      <c r="L105" s="36">
        <v>650647.913336274</v>
      </c>
      <c r="M105" s="36">
        <v>70960.52</v>
      </c>
      <c r="N105" s="36">
        <v>1897140.402471886</v>
      </c>
    </row>
    <row r="106" spans="2:14" ht="22.5" customHeight="1">
      <c r="B106" s="25" t="s">
        <v>69</v>
      </c>
      <c r="C106" s="26" t="s">
        <v>70</v>
      </c>
      <c r="D106" s="49">
        <v>268990.053985644</v>
      </c>
      <c r="E106" s="49">
        <v>98386.1213984001</v>
      </c>
      <c r="F106" s="49">
        <v>24552.39278253464</v>
      </c>
      <c r="G106" s="49">
        <v>9944.813112953547</v>
      </c>
      <c r="H106" s="49">
        <v>3278.3572869097225</v>
      </c>
      <c r="I106" s="49">
        <v>3462.50644966256</v>
      </c>
      <c r="J106" s="49">
        <v>1818.3169267399999</v>
      </c>
      <c r="K106" s="49">
        <v>2037.00300666488</v>
      </c>
      <c r="L106" s="49">
        <v>44154.74534350137</v>
      </c>
      <c r="M106" s="49">
        <v>2263.118331138</v>
      </c>
      <c r="N106" s="49">
        <v>458887.42862414883</v>
      </c>
    </row>
    <row r="107" spans="2:14" ht="22.5" customHeight="1">
      <c r="B107" s="24"/>
      <c r="C107" s="22" t="s">
        <v>168</v>
      </c>
      <c r="D107" s="23">
        <v>150438.92801208099</v>
      </c>
      <c r="E107" s="23">
        <v>26673.48533</v>
      </c>
      <c r="F107" s="23">
        <v>3047.9086</v>
      </c>
      <c r="G107" s="23">
        <v>1975.9710219999997</v>
      </c>
      <c r="H107" s="23">
        <v>750.5144799999999</v>
      </c>
      <c r="I107" s="23">
        <v>177.86687999999998</v>
      </c>
      <c r="J107" s="23">
        <v>54.51496</v>
      </c>
      <c r="K107" s="23">
        <v>64.77789999999999</v>
      </c>
      <c r="L107" s="23">
        <v>5428.527374</v>
      </c>
      <c r="M107" s="23">
        <v>704.918331138</v>
      </c>
      <c r="N107" s="23">
        <v>189317.41288921898</v>
      </c>
    </row>
    <row r="108" spans="2:14" ht="22.5" customHeight="1">
      <c r="B108" s="24"/>
      <c r="C108" s="22" t="s">
        <v>169</v>
      </c>
      <c r="D108" s="23">
        <v>118551.125973563</v>
      </c>
      <c r="E108" s="23">
        <v>71712.6360684001</v>
      </c>
      <c r="F108" s="23">
        <v>21504.48418253464</v>
      </c>
      <c r="G108" s="23">
        <v>7968.842090953547</v>
      </c>
      <c r="H108" s="23">
        <v>2527.8428069097226</v>
      </c>
      <c r="I108" s="23">
        <v>3284.63956966256</v>
      </c>
      <c r="J108" s="23">
        <v>1763.80196674</v>
      </c>
      <c r="K108" s="23">
        <v>1972.22510666488</v>
      </c>
      <c r="L108" s="23">
        <v>38726.21796950137</v>
      </c>
      <c r="M108" s="23">
        <v>1558.2</v>
      </c>
      <c r="N108" s="23">
        <v>269570.0157349298</v>
      </c>
    </row>
    <row r="109" spans="2:14" ht="22.5" customHeight="1">
      <c r="B109" s="32" t="s">
        <v>71</v>
      </c>
      <c r="C109" s="33" t="s">
        <v>72</v>
      </c>
      <c r="D109" s="50">
        <v>2691.172</v>
      </c>
      <c r="E109" s="50">
        <v>3926.8061999999995</v>
      </c>
      <c r="F109" s="50">
        <v>509.511</v>
      </c>
      <c r="G109" s="50">
        <v>31.932000000000002</v>
      </c>
      <c r="H109" s="50">
        <v>132.24</v>
      </c>
      <c r="I109" s="50">
        <v>112.8</v>
      </c>
      <c r="J109" s="50">
        <v>44.80200000000001</v>
      </c>
      <c r="K109" s="50">
        <v>0</v>
      </c>
      <c r="L109" s="50">
        <v>1061.3342</v>
      </c>
      <c r="M109" s="50">
        <v>83.9928</v>
      </c>
      <c r="N109" s="50">
        <v>8594.590199999999</v>
      </c>
    </row>
    <row r="110" spans="2:14" ht="22.5" customHeight="1">
      <c r="B110" s="34"/>
      <c r="C110" s="35" t="s">
        <v>168</v>
      </c>
      <c r="D110" s="36">
        <v>2691.172</v>
      </c>
      <c r="E110" s="36">
        <v>3926.8061999999995</v>
      </c>
      <c r="F110" s="36">
        <v>509.511</v>
      </c>
      <c r="G110" s="36">
        <v>31.932000000000002</v>
      </c>
      <c r="H110" s="36">
        <v>132.24</v>
      </c>
      <c r="I110" s="36">
        <v>112.8</v>
      </c>
      <c r="J110" s="36">
        <v>44.80200000000001</v>
      </c>
      <c r="K110" s="36">
        <v>0</v>
      </c>
      <c r="L110" s="36">
        <v>1061.3342</v>
      </c>
      <c r="M110" s="36">
        <v>83.9928</v>
      </c>
      <c r="N110" s="36">
        <v>8594.590199999999</v>
      </c>
    </row>
    <row r="111" spans="2:14" ht="22.5" customHeight="1">
      <c r="B111" s="25" t="s">
        <v>73</v>
      </c>
      <c r="C111" s="26" t="s">
        <v>74</v>
      </c>
      <c r="D111" s="49">
        <v>871916.0122792</v>
      </c>
      <c r="E111" s="49">
        <v>68003.976182596</v>
      </c>
      <c r="F111" s="49">
        <v>27425.83093924</v>
      </c>
      <c r="G111" s="49">
        <v>9983.418720852</v>
      </c>
      <c r="H111" s="49">
        <v>5544.665940962</v>
      </c>
      <c r="I111" s="49">
        <v>4579.64291673</v>
      </c>
      <c r="J111" s="49">
        <v>2015.9303308</v>
      </c>
      <c r="K111" s="49">
        <v>9745.686315384</v>
      </c>
      <c r="L111" s="49">
        <v>56246.73190260801</v>
      </c>
      <c r="M111" s="49">
        <v>8090.314</v>
      </c>
      <c r="N111" s="49">
        <v>1063552.2095283717</v>
      </c>
    </row>
    <row r="112" spans="2:14" ht="22.5" customHeight="1">
      <c r="B112" s="24"/>
      <c r="C112" s="22" t="s">
        <v>168</v>
      </c>
      <c r="D112" s="23">
        <v>12127.999999999998</v>
      </c>
      <c r="E112" s="23">
        <v>7138.745999999999</v>
      </c>
      <c r="F112" s="23">
        <v>322.39199999999994</v>
      </c>
      <c r="G112" s="23">
        <v>976.1139999999999</v>
      </c>
      <c r="H112" s="23">
        <v>458.072</v>
      </c>
      <c r="I112" s="23">
        <v>33.12</v>
      </c>
      <c r="J112" s="23">
        <v>145.51799999999997</v>
      </c>
      <c r="K112" s="23">
        <v>110.124</v>
      </c>
      <c r="L112" s="23">
        <v>1927.1219999999998</v>
      </c>
      <c r="M112" s="23">
        <v>314.564</v>
      </c>
      <c r="N112" s="23">
        <v>23553.771999999997</v>
      </c>
    </row>
    <row r="113" spans="2:14" ht="22.5" customHeight="1">
      <c r="B113" s="24"/>
      <c r="C113" s="22" t="s">
        <v>169</v>
      </c>
      <c r="D113" s="23">
        <v>859788.0122792</v>
      </c>
      <c r="E113" s="23">
        <v>60865.230182596</v>
      </c>
      <c r="F113" s="23">
        <v>27103.43893924</v>
      </c>
      <c r="G113" s="23">
        <v>9007.304720852</v>
      </c>
      <c r="H113" s="23">
        <v>5086.593940962</v>
      </c>
      <c r="I113" s="23">
        <v>4546.52291673</v>
      </c>
      <c r="J113" s="23">
        <v>1870.4123308</v>
      </c>
      <c r="K113" s="23">
        <v>9635.562315384</v>
      </c>
      <c r="L113" s="23">
        <v>54319.609902608005</v>
      </c>
      <c r="M113" s="23">
        <v>7775.75</v>
      </c>
      <c r="N113" s="23">
        <v>1039998.4375283718</v>
      </c>
    </row>
    <row r="114" spans="2:14" ht="22.5" customHeight="1">
      <c r="B114" s="32" t="s">
        <v>165</v>
      </c>
      <c r="C114" s="33" t="s">
        <v>166</v>
      </c>
      <c r="D114" s="50">
        <v>3706.0232</v>
      </c>
      <c r="E114" s="50">
        <v>605.836</v>
      </c>
      <c r="F114" s="50">
        <v>1081.04</v>
      </c>
      <c r="G114" s="50">
        <v>111.00399999999999</v>
      </c>
      <c r="H114" s="50">
        <v>44.3548</v>
      </c>
      <c r="I114" s="50">
        <v>0</v>
      </c>
      <c r="J114" s="50">
        <v>0</v>
      </c>
      <c r="K114" s="50">
        <v>0</v>
      </c>
      <c r="L114" s="50">
        <v>379.1652</v>
      </c>
      <c r="M114" s="50">
        <v>104.76219999999999</v>
      </c>
      <c r="N114" s="50">
        <v>6032.1854</v>
      </c>
    </row>
    <row r="115" spans="2:14" ht="22.5" customHeight="1">
      <c r="B115" s="34"/>
      <c r="C115" s="35" t="s">
        <v>168</v>
      </c>
      <c r="D115" s="36">
        <v>3706.0232</v>
      </c>
      <c r="E115" s="36">
        <v>605.836</v>
      </c>
      <c r="F115" s="36">
        <v>1081.04</v>
      </c>
      <c r="G115" s="36">
        <v>111.00399999999999</v>
      </c>
      <c r="H115" s="36">
        <v>44.3548</v>
      </c>
      <c r="I115" s="36">
        <v>0</v>
      </c>
      <c r="J115" s="36">
        <v>0</v>
      </c>
      <c r="K115" s="36">
        <v>0</v>
      </c>
      <c r="L115" s="36">
        <v>379.1652</v>
      </c>
      <c r="M115" s="36">
        <v>104.76219999999999</v>
      </c>
      <c r="N115" s="36">
        <v>6032.1854</v>
      </c>
    </row>
    <row r="116" spans="2:14" ht="22.5" customHeight="1">
      <c r="B116" s="25" t="s">
        <v>75</v>
      </c>
      <c r="C116" s="26" t="s">
        <v>167</v>
      </c>
      <c r="D116" s="49">
        <v>2078.988</v>
      </c>
      <c r="E116" s="49">
        <v>3668.942</v>
      </c>
      <c r="F116" s="49">
        <v>359.236</v>
      </c>
      <c r="G116" s="49">
        <v>333.426</v>
      </c>
      <c r="H116" s="49">
        <v>210.29399999999998</v>
      </c>
      <c r="I116" s="49">
        <v>25.2</v>
      </c>
      <c r="J116" s="49">
        <v>64.45599999999999</v>
      </c>
      <c r="K116" s="49">
        <v>262.31</v>
      </c>
      <c r="L116" s="49">
        <v>554.0939999999999</v>
      </c>
      <c r="M116" s="49">
        <v>132.71</v>
      </c>
      <c r="N116" s="49">
        <v>7689.656000000001</v>
      </c>
    </row>
    <row r="117" spans="2:14" ht="22.5" customHeight="1">
      <c r="B117" s="24"/>
      <c r="C117" s="22" t="s">
        <v>168</v>
      </c>
      <c r="D117" s="23">
        <v>2078.988</v>
      </c>
      <c r="E117" s="23">
        <v>3668.942</v>
      </c>
      <c r="F117" s="23">
        <v>359.236</v>
      </c>
      <c r="G117" s="23">
        <v>333.426</v>
      </c>
      <c r="H117" s="23">
        <v>210.29399999999998</v>
      </c>
      <c r="I117" s="23">
        <v>25.2</v>
      </c>
      <c r="J117" s="23">
        <v>64.45599999999999</v>
      </c>
      <c r="K117" s="23">
        <v>262.31</v>
      </c>
      <c r="L117" s="23">
        <v>554.0939999999999</v>
      </c>
      <c r="M117" s="23">
        <v>132.71</v>
      </c>
      <c r="N117" s="23">
        <v>7689.656000000001</v>
      </c>
    </row>
    <row r="118" spans="2:15" ht="22.5" customHeight="1">
      <c r="B118" s="32" t="s">
        <v>76</v>
      </c>
      <c r="C118" s="33" t="s">
        <v>77</v>
      </c>
      <c r="D118" s="50">
        <v>390.55586474250003</v>
      </c>
      <c r="E118" s="50">
        <v>449.6579855725</v>
      </c>
      <c r="F118" s="50">
        <v>29.299526485</v>
      </c>
      <c r="G118" s="50">
        <v>19.0330176575</v>
      </c>
      <c r="H118" s="50">
        <v>23.977356874999998</v>
      </c>
      <c r="I118" s="50">
        <v>0</v>
      </c>
      <c r="J118" s="50">
        <v>0</v>
      </c>
      <c r="K118" s="50">
        <v>16.071932852499998</v>
      </c>
      <c r="L118" s="50">
        <v>46.61509114</v>
      </c>
      <c r="M118" s="50">
        <v>15.0636784375</v>
      </c>
      <c r="N118" s="50">
        <v>990.2744537625001</v>
      </c>
      <c r="O118" s="51"/>
    </row>
    <row r="119" spans="2:14" ht="22.5" customHeight="1">
      <c r="B119" s="34"/>
      <c r="C119" s="35" t="s">
        <v>168</v>
      </c>
      <c r="D119" s="36">
        <v>390.55586474250003</v>
      </c>
      <c r="E119" s="36">
        <v>449.6579855725</v>
      </c>
      <c r="F119" s="36">
        <v>29.299526485</v>
      </c>
      <c r="G119" s="36">
        <v>19.0330176575</v>
      </c>
      <c r="H119" s="36">
        <v>23.977356874999998</v>
      </c>
      <c r="I119" s="36">
        <v>0</v>
      </c>
      <c r="J119" s="36">
        <v>0</v>
      </c>
      <c r="K119" s="36">
        <v>16.071932852499998</v>
      </c>
      <c r="L119" s="36">
        <v>46.61509114</v>
      </c>
      <c r="M119" s="36">
        <v>15.0636784375</v>
      </c>
      <c r="N119" s="36">
        <v>990.2744537625001</v>
      </c>
    </row>
    <row r="120" spans="2:14" ht="22.5" customHeight="1">
      <c r="B120" s="25" t="s">
        <v>78</v>
      </c>
      <c r="C120" s="26" t="s">
        <v>79</v>
      </c>
      <c r="D120" s="49">
        <v>25110.223309599998</v>
      </c>
      <c r="E120" s="49">
        <v>13303.119153856</v>
      </c>
      <c r="F120" s="49">
        <v>835.353</v>
      </c>
      <c r="G120" s="49">
        <v>3273.2879601284003</v>
      </c>
      <c r="H120" s="49">
        <v>404.0066857136</v>
      </c>
      <c r="I120" s="49">
        <v>0</v>
      </c>
      <c r="J120" s="49">
        <v>0</v>
      </c>
      <c r="K120" s="49">
        <v>7.9272</v>
      </c>
      <c r="L120" s="49">
        <v>2654.9463137595203</v>
      </c>
      <c r="M120" s="49">
        <v>426.8471</v>
      </c>
      <c r="N120" s="49">
        <v>46015.71072305752</v>
      </c>
    </row>
    <row r="121" spans="2:14" ht="22.5" customHeight="1">
      <c r="B121" s="24"/>
      <c r="C121" s="22" t="s">
        <v>168</v>
      </c>
      <c r="D121" s="23">
        <v>25110.223309599998</v>
      </c>
      <c r="E121" s="23">
        <v>13303.119153856</v>
      </c>
      <c r="F121" s="23">
        <v>835.353</v>
      </c>
      <c r="G121" s="23">
        <v>3273.2879601284003</v>
      </c>
      <c r="H121" s="23">
        <v>404.0066857136</v>
      </c>
      <c r="I121" s="23">
        <v>0</v>
      </c>
      <c r="J121" s="23">
        <v>0</v>
      </c>
      <c r="K121" s="23">
        <v>7.9272</v>
      </c>
      <c r="L121" s="23">
        <v>2654.9463137595203</v>
      </c>
      <c r="M121" s="23">
        <v>426.8471</v>
      </c>
      <c r="N121" s="23">
        <v>46015.71072305752</v>
      </c>
    </row>
    <row r="122" spans="2:14" ht="22.5" customHeight="1">
      <c r="B122" s="32" t="s">
        <v>80</v>
      </c>
      <c r="C122" s="33" t="s">
        <v>81</v>
      </c>
      <c r="D122" s="50">
        <v>853.88</v>
      </c>
      <c r="E122" s="50">
        <v>873.8699999999999</v>
      </c>
      <c r="F122" s="50">
        <v>166.13</v>
      </c>
      <c r="G122" s="50">
        <v>98.23</v>
      </c>
      <c r="H122" s="50">
        <v>46.11</v>
      </c>
      <c r="I122" s="50">
        <v>0</v>
      </c>
      <c r="J122" s="50">
        <v>4.04</v>
      </c>
      <c r="K122" s="50">
        <v>0</v>
      </c>
      <c r="L122" s="50">
        <v>191.82000000000002</v>
      </c>
      <c r="M122" s="50">
        <v>23.060000000000002</v>
      </c>
      <c r="N122" s="50">
        <v>2257.1399999999994</v>
      </c>
    </row>
    <row r="123" spans="2:14" ht="22.5" customHeight="1">
      <c r="B123" s="34"/>
      <c r="C123" s="35" t="s">
        <v>168</v>
      </c>
      <c r="D123" s="36">
        <v>853.88</v>
      </c>
      <c r="E123" s="36">
        <v>873.8699999999999</v>
      </c>
      <c r="F123" s="36">
        <v>166.13</v>
      </c>
      <c r="G123" s="36">
        <v>98.23</v>
      </c>
      <c r="H123" s="36">
        <v>46.11</v>
      </c>
      <c r="I123" s="36">
        <v>0</v>
      </c>
      <c r="J123" s="36">
        <v>4.04</v>
      </c>
      <c r="K123" s="36">
        <v>0</v>
      </c>
      <c r="L123" s="36">
        <v>191.82000000000002</v>
      </c>
      <c r="M123" s="36">
        <v>23.060000000000002</v>
      </c>
      <c r="N123" s="36">
        <v>2257.1399999999994</v>
      </c>
    </row>
    <row r="124" spans="2:14" ht="22.5" customHeight="1">
      <c r="B124" s="25" t="s">
        <v>82</v>
      </c>
      <c r="C124" s="26" t="s">
        <v>83</v>
      </c>
      <c r="D124" s="49">
        <v>5361.3096396995</v>
      </c>
      <c r="E124" s="49">
        <v>1159.6457752499998</v>
      </c>
      <c r="F124" s="49">
        <v>344.6718</v>
      </c>
      <c r="G124" s="49">
        <v>142.94213859</v>
      </c>
      <c r="H124" s="49">
        <v>123.09639999999999</v>
      </c>
      <c r="I124" s="49">
        <v>196.16747718</v>
      </c>
      <c r="J124" s="49">
        <v>69.97960000000002</v>
      </c>
      <c r="K124" s="49">
        <v>195.49759999999998</v>
      </c>
      <c r="L124" s="49">
        <v>827.9993432800002</v>
      </c>
      <c r="M124" s="49">
        <v>178.431992524</v>
      </c>
      <c r="N124" s="49">
        <v>8599.7417665235</v>
      </c>
    </row>
    <row r="125" spans="2:14" ht="22.5" customHeight="1">
      <c r="B125" s="24"/>
      <c r="C125" s="22" t="s">
        <v>168</v>
      </c>
      <c r="D125" s="23">
        <v>5361.3096396995</v>
      </c>
      <c r="E125" s="23">
        <v>1159.6457752499998</v>
      </c>
      <c r="F125" s="23">
        <v>344.6718</v>
      </c>
      <c r="G125" s="23">
        <v>142.94213859</v>
      </c>
      <c r="H125" s="23">
        <v>123.09639999999999</v>
      </c>
      <c r="I125" s="23">
        <v>196.16747718</v>
      </c>
      <c r="J125" s="23">
        <v>69.97960000000002</v>
      </c>
      <c r="K125" s="23">
        <v>195.49759999999998</v>
      </c>
      <c r="L125" s="23">
        <v>827.9993432800002</v>
      </c>
      <c r="M125" s="23">
        <v>178.431992524</v>
      </c>
      <c r="N125" s="23">
        <v>8599.7417665235</v>
      </c>
    </row>
    <row r="126" spans="2:14" ht="22.5" customHeight="1">
      <c r="B126" s="32" t="s">
        <v>84</v>
      </c>
      <c r="C126" s="33" t="s">
        <v>85</v>
      </c>
      <c r="D126" s="50">
        <v>2024.4249999999997</v>
      </c>
      <c r="E126" s="50">
        <v>809.25</v>
      </c>
      <c r="F126" s="50">
        <v>0</v>
      </c>
      <c r="G126" s="50">
        <v>72.75</v>
      </c>
      <c r="H126" s="50">
        <v>21</v>
      </c>
      <c r="I126" s="50">
        <v>0</v>
      </c>
      <c r="J126" s="50">
        <v>0</v>
      </c>
      <c r="K126" s="50">
        <v>0</v>
      </c>
      <c r="L126" s="50">
        <v>13.100000000000001</v>
      </c>
      <c r="M126" s="50">
        <v>4.6000000000000005</v>
      </c>
      <c r="N126" s="50">
        <v>2945.125</v>
      </c>
    </row>
    <row r="127" spans="2:14" ht="22.5" customHeight="1">
      <c r="B127" s="34"/>
      <c r="C127" s="35" t="s">
        <v>168</v>
      </c>
      <c r="D127" s="36">
        <v>2024.4249999999997</v>
      </c>
      <c r="E127" s="36">
        <v>809.25</v>
      </c>
      <c r="F127" s="36">
        <v>0</v>
      </c>
      <c r="G127" s="36">
        <v>72.75</v>
      </c>
      <c r="H127" s="36">
        <v>21</v>
      </c>
      <c r="I127" s="36">
        <v>0</v>
      </c>
      <c r="J127" s="36">
        <v>0</v>
      </c>
      <c r="K127" s="36">
        <v>0</v>
      </c>
      <c r="L127" s="36">
        <v>13.100000000000001</v>
      </c>
      <c r="M127" s="36">
        <v>4.6000000000000005</v>
      </c>
      <c r="N127" s="36">
        <v>2945.125</v>
      </c>
    </row>
    <row r="128" spans="2:14" ht="22.5" customHeight="1">
      <c r="B128" s="25" t="s">
        <v>86</v>
      </c>
      <c r="C128" s="26" t="s">
        <v>87</v>
      </c>
      <c r="D128" s="49">
        <v>12.92</v>
      </c>
      <c r="E128" s="49">
        <v>247.89441304000002</v>
      </c>
      <c r="F128" s="49">
        <v>5.551327148</v>
      </c>
      <c r="G128" s="49">
        <v>124.64623534</v>
      </c>
      <c r="H128" s="49">
        <v>6</v>
      </c>
      <c r="I128" s="49">
        <v>0</v>
      </c>
      <c r="J128" s="49">
        <v>0</v>
      </c>
      <c r="K128" s="49">
        <v>9.159582298</v>
      </c>
      <c r="L128" s="49">
        <v>41.691449902</v>
      </c>
      <c r="M128" s="49">
        <v>25.984957622</v>
      </c>
      <c r="N128" s="49">
        <v>473.8479653499999</v>
      </c>
    </row>
    <row r="129" spans="2:14" ht="22.5" customHeight="1">
      <c r="B129" s="24"/>
      <c r="C129" s="22" t="s">
        <v>168</v>
      </c>
      <c r="D129" s="23">
        <v>12.92</v>
      </c>
      <c r="E129" s="23">
        <v>247.89441304000002</v>
      </c>
      <c r="F129" s="23">
        <v>5.551327148</v>
      </c>
      <c r="G129" s="23">
        <v>124.64623534</v>
      </c>
      <c r="H129" s="23">
        <v>6</v>
      </c>
      <c r="I129" s="23">
        <v>0</v>
      </c>
      <c r="J129" s="23">
        <v>0</v>
      </c>
      <c r="K129" s="23">
        <v>9.159582298</v>
      </c>
      <c r="L129" s="23">
        <v>41.691449902</v>
      </c>
      <c r="M129" s="23">
        <v>25.984957622</v>
      </c>
      <c r="N129" s="23">
        <v>473.8479653499999</v>
      </c>
    </row>
    <row r="130" spans="2:14" ht="22.5" customHeight="1">
      <c r="B130" s="32" t="s">
        <v>88</v>
      </c>
      <c r="C130" s="33" t="s">
        <v>89</v>
      </c>
      <c r="D130" s="50">
        <v>12825.937</v>
      </c>
      <c r="E130" s="50">
        <v>13289.7739</v>
      </c>
      <c r="F130" s="50">
        <v>2513.6364999999996</v>
      </c>
      <c r="G130" s="50">
        <v>654.8645</v>
      </c>
      <c r="H130" s="50">
        <v>607.1501000000001</v>
      </c>
      <c r="I130" s="50">
        <v>618.4472</v>
      </c>
      <c r="J130" s="50">
        <v>122.61170000000001</v>
      </c>
      <c r="K130" s="50">
        <v>1172.5656</v>
      </c>
      <c r="L130" s="50">
        <v>3207.9665000000005</v>
      </c>
      <c r="M130" s="50">
        <v>528.0018</v>
      </c>
      <c r="N130" s="50">
        <v>35540.9548</v>
      </c>
    </row>
    <row r="131" spans="2:14" ht="22.5" customHeight="1">
      <c r="B131" s="34"/>
      <c r="C131" s="35" t="s">
        <v>168</v>
      </c>
      <c r="D131" s="36">
        <v>12825.937</v>
      </c>
      <c r="E131" s="36">
        <v>13289.7739</v>
      </c>
      <c r="F131" s="36">
        <v>2513.6364999999996</v>
      </c>
      <c r="G131" s="36">
        <v>654.8645</v>
      </c>
      <c r="H131" s="36">
        <v>607.1501000000001</v>
      </c>
      <c r="I131" s="36">
        <v>618.4472</v>
      </c>
      <c r="J131" s="36">
        <v>122.61170000000001</v>
      </c>
      <c r="K131" s="36">
        <v>1172.5656</v>
      </c>
      <c r="L131" s="36">
        <v>3207.9665000000005</v>
      </c>
      <c r="M131" s="36">
        <v>528.0018</v>
      </c>
      <c r="N131" s="36">
        <v>35540.9548</v>
      </c>
    </row>
    <row r="132" spans="2:14" ht="22.5" customHeight="1">
      <c r="B132" s="25" t="s">
        <v>90</v>
      </c>
      <c r="C132" s="26" t="s">
        <v>91</v>
      </c>
      <c r="D132" s="49">
        <v>5786.323876196</v>
      </c>
      <c r="E132" s="49">
        <v>7277.176497836999</v>
      </c>
      <c r="F132" s="49">
        <v>232.54044753</v>
      </c>
      <c r="G132" s="49">
        <v>53.70507459</v>
      </c>
      <c r="H132" s="49">
        <v>16.415994132</v>
      </c>
      <c r="I132" s="49">
        <v>80.73</v>
      </c>
      <c r="J132" s="49">
        <v>5.4</v>
      </c>
      <c r="K132" s="49">
        <v>0</v>
      </c>
      <c r="L132" s="49">
        <v>2047.084786018</v>
      </c>
      <c r="M132" s="49">
        <v>25.506294939</v>
      </c>
      <c r="N132" s="49">
        <v>15524.882971242</v>
      </c>
    </row>
    <row r="133" spans="2:14" ht="22.5" customHeight="1">
      <c r="B133" s="24"/>
      <c r="C133" s="22" t="s">
        <v>168</v>
      </c>
      <c r="D133" s="23">
        <v>5786.323876196</v>
      </c>
      <c r="E133" s="23">
        <v>7277.176497836999</v>
      </c>
      <c r="F133" s="23">
        <v>232.54044753</v>
      </c>
      <c r="G133" s="23">
        <v>53.70507459</v>
      </c>
      <c r="H133" s="23">
        <v>16.415994132</v>
      </c>
      <c r="I133" s="23">
        <v>80.73</v>
      </c>
      <c r="J133" s="23">
        <v>5.4</v>
      </c>
      <c r="K133" s="23">
        <v>0</v>
      </c>
      <c r="L133" s="23">
        <v>2047.084786018</v>
      </c>
      <c r="M133" s="23">
        <v>25.506294939</v>
      </c>
      <c r="N133" s="23">
        <v>15524.882971242</v>
      </c>
    </row>
    <row r="134" spans="2:14" ht="22.5" customHeight="1">
      <c r="B134" s="32" t="s">
        <v>92</v>
      </c>
      <c r="C134" s="33" t="s">
        <v>93</v>
      </c>
      <c r="D134" s="50">
        <v>59762.06355942125</v>
      </c>
      <c r="E134" s="50">
        <v>36642.375434162495</v>
      </c>
      <c r="F134" s="50">
        <v>4220.59100270375</v>
      </c>
      <c r="G134" s="50">
        <v>3900.16213339</v>
      </c>
      <c r="H134" s="50">
        <v>2719.1588302885</v>
      </c>
      <c r="I134" s="50">
        <v>6114.1528806999995</v>
      </c>
      <c r="J134" s="50">
        <v>2531.07423497015</v>
      </c>
      <c r="K134" s="50">
        <v>1563.1275456387498</v>
      </c>
      <c r="L134" s="50">
        <v>7392.8485750952495</v>
      </c>
      <c r="M134" s="50">
        <v>893.0828468937499</v>
      </c>
      <c r="N134" s="50">
        <v>125738.63704326388</v>
      </c>
    </row>
    <row r="135" spans="2:14" ht="22.5" customHeight="1">
      <c r="B135" s="34"/>
      <c r="C135" s="35" t="s">
        <v>168</v>
      </c>
      <c r="D135" s="36">
        <v>15927.040061999998</v>
      </c>
      <c r="E135" s="36">
        <v>7424.5230685999995</v>
      </c>
      <c r="F135" s="36">
        <v>2413.563647</v>
      </c>
      <c r="G135" s="36">
        <v>1210.0358194</v>
      </c>
      <c r="H135" s="36">
        <v>827.7209642</v>
      </c>
      <c r="I135" s="36">
        <v>2678.8905056000003</v>
      </c>
      <c r="J135" s="36">
        <v>1035.4930146</v>
      </c>
      <c r="K135" s="36">
        <v>1064.34</v>
      </c>
      <c r="L135" s="36">
        <v>3698.0242278000005</v>
      </c>
      <c r="M135" s="36">
        <v>768.1780489999999</v>
      </c>
      <c r="N135" s="36">
        <v>37047.80935819999</v>
      </c>
    </row>
    <row r="136" spans="2:14" ht="22.5" customHeight="1">
      <c r="B136" s="34"/>
      <c r="C136" s="35" t="s">
        <v>169</v>
      </c>
      <c r="D136" s="36">
        <v>43835.02349742125</v>
      </c>
      <c r="E136" s="36">
        <v>29217.852365562496</v>
      </c>
      <c r="F136" s="36">
        <v>1807.02735570375</v>
      </c>
      <c r="G136" s="36">
        <v>2690.1263139899997</v>
      </c>
      <c r="H136" s="36">
        <v>1891.4378660885</v>
      </c>
      <c r="I136" s="36">
        <v>3435.2623750999996</v>
      </c>
      <c r="J136" s="36">
        <v>1495.58122037015</v>
      </c>
      <c r="K136" s="36">
        <v>498.78754563875</v>
      </c>
      <c r="L136" s="36">
        <v>3694.8243472952486</v>
      </c>
      <c r="M136" s="36">
        <v>124.90479789375</v>
      </c>
      <c r="N136" s="36">
        <v>88690.8276850639</v>
      </c>
    </row>
    <row r="137" spans="2:14" ht="22.5" customHeight="1">
      <c r="B137" s="25" t="s">
        <v>94</v>
      </c>
      <c r="C137" s="26" t="s">
        <v>95</v>
      </c>
      <c r="D137" s="49">
        <v>2183.3</v>
      </c>
      <c r="E137" s="49">
        <v>1251.18</v>
      </c>
      <c r="F137" s="49">
        <v>265</v>
      </c>
      <c r="G137" s="49">
        <v>62.4</v>
      </c>
      <c r="H137" s="49">
        <v>24</v>
      </c>
      <c r="I137" s="49">
        <v>33.6</v>
      </c>
      <c r="J137" s="49">
        <v>0</v>
      </c>
      <c r="K137" s="49">
        <v>0</v>
      </c>
      <c r="L137" s="49">
        <v>47.83999999999998</v>
      </c>
      <c r="M137" s="49">
        <v>14.5</v>
      </c>
      <c r="N137" s="49">
        <v>3881.82</v>
      </c>
    </row>
    <row r="138" spans="2:14" ht="22.5" customHeight="1">
      <c r="B138" s="24"/>
      <c r="C138" s="22" t="s">
        <v>168</v>
      </c>
      <c r="D138" s="23">
        <v>2183.3</v>
      </c>
      <c r="E138" s="23">
        <v>1251.18</v>
      </c>
      <c r="F138" s="23">
        <v>265</v>
      </c>
      <c r="G138" s="23">
        <v>62.4</v>
      </c>
      <c r="H138" s="23">
        <v>24</v>
      </c>
      <c r="I138" s="23">
        <v>33.6</v>
      </c>
      <c r="J138" s="23">
        <v>0</v>
      </c>
      <c r="K138" s="23">
        <v>0</v>
      </c>
      <c r="L138" s="23">
        <v>47.83999999999998</v>
      </c>
      <c r="M138" s="23">
        <v>14.5</v>
      </c>
      <c r="N138" s="23">
        <v>3881.82</v>
      </c>
    </row>
    <row r="139" spans="2:14" ht="22.5" customHeight="1">
      <c r="B139" s="32" t="s">
        <v>96</v>
      </c>
      <c r="C139" s="33" t="s">
        <v>97</v>
      </c>
      <c r="D139" s="50">
        <v>23250.430044000008</v>
      </c>
      <c r="E139" s="50">
        <v>42428.8359869</v>
      </c>
      <c r="F139" s="50">
        <v>4957.83076</v>
      </c>
      <c r="G139" s="50">
        <v>5712.961994199999</v>
      </c>
      <c r="H139" s="50">
        <v>1401.754604</v>
      </c>
      <c r="I139" s="50">
        <v>1222.3016200000002</v>
      </c>
      <c r="J139" s="50">
        <v>338.010576</v>
      </c>
      <c r="K139" s="50">
        <v>886.150272</v>
      </c>
      <c r="L139" s="50">
        <v>8169.227012</v>
      </c>
      <c r="M139" s="50">
        <v>2153.493588</v>
      </c>
      <c r="N139" s="50">
        <v>90520.9964571</v>
      </c>
    </row>
    <row r="140" spans="2:14" ht="22.5" customHeight="1">
      <c r="B140" s="34"/>
      <c r="C140" s="35" t="s">
        <v>168</v>
      </c>
      <c r="D140" s="36">
        <v>23250.430044000008</v>
      </c>
      <c r="E140" s="36">
        <v>42428.8359869</v>
      </c>
      <c r="F140" s="36">
        <v>4957.83076</v>
      </c>
      <c r="G140" s="36">
        <v>5712.961994199999</v>
      </c>
      <c r="H140" s="36">
        <v>1401.754604</v>
      </c>
      <c r="I140" s="36">
        <v>1222.3016200000002</v>
      </c>
      <c r="J140" s="36">
        <v>338.010576</v>
      </c>
      <c r="K140" s="36">
        <v>886.150272</v>
      </c>
      <c r="L140" s="36">
        <v>8169.227012</v>
      </c>
      <c r="M140" s="36">
        <v>2153.493588</v>
      </c>
      <c r="N140" s="36">
        <v>90520.9964571</v>
      </c>
    </row>
    <row r="141" spans="2:14" ht="22.5" customHeight="1">
      <c r="B141" s="25" t="s">
        <v>98</v>
      </c>
      <c r="C141" s="26" t="s">
        <v>99</v>
      </c>
      <c r="D141" s="49">
        <v>798.910341</v>
      </c>
      <c r="E141" s="49">
        <v>778.408649602</v>
      </c>
      <c r="F141" s="49">
        <v>32.77461642</v>
      </c>
      <c r="G141" s="49">
        <v>38.16151911</v>
      </c>
      <c r="H141" s="49">
        <v>8.260604138</v>
      </c>
      <c r="I141" s="49">
        <v>0</v>
      </c>
      <c r="J141" s="49">
        <v>0</v>
      </c>
      <c r="K141" s="49">
        <v>0</v>
      </c>
      <c r="L141" s="49">
        <v>39.91251999200001</v>
      </c>
      <c r="M141" s="49">
        <v>0</v>
      </c>
      <c r="N141" s="49">
        <v>1696.428250262</v>
      </c>
    </row>
    <row r="142" spans="2:14" ht="22.5" customHeight="1">
      <c r="B142" s="24"/>
      <c r="C142" s="22" t="s">
        <v>168</v>
      </c>
      <c r="D142" s="23">
        <v>798.910341</v>
      </c>
      <c r="E142" s="23">
        <v>778.408649602</v>
      </c>
      <c r="F142" s="23">
        <v>32.77461642</v>
      </c>
      <c r="G142" s="23">
        <v>38.16151911</v>
      </c>
      <c r="H142" s="23">
        <v>8.260604138</v>
      </c>
      <c r="I142" s="23">
        <v>0</v>
      </c>
      <c r="J142" s="23">
        <v>0</v>
      </c>
      <c r="K142" s="23">
        <v>0</v>
      </c>
      <c r="L142" s="23">
        <v>39.91251999200001</v>
      </c>
      <c r="M142" s="23">
        <v>0</v>
      </c>
      <c r="N142" s="23">
        <v>1696.428250262</v>
      </c>
    </row>
    <row r="143" spans="2:14" ht="22.5" customHeight="1">
      <c r="B143" s="32" t="s">
        <v>100</v>
      </c>
      <c r="C143" s="33" t="s">
        <v>101</v>
      </c>
      <c r="D143" s="50">
        <v>120150.65463086014</v>
      </c>
      <c r="E143" s="50">
        <v>60463.38568201144</v>
      </c>
      <c r="F143" s="50">
        <v>7392.182409662472</v>
      </c>
      <c r="G143" s="50">
        <v>5403.4392075802225</v>
      </c>
      <c r="H143" s="50">
        <v>1343.6404033226352</v>
      </c>
      <c r="I143" s="50">
        <v>2265.5157297523738</v>
      </c>
      <c r="J143" s="50">
        <v>199.4298572775278</v>
      </c>
      <c r="K143" s="50">
        <v>1513.2717947942263</v>
      </c>
      <c r="L143" s="50">
        <v>9681.548093843448</v>
      </c>
      <c r="M143" s="50">
        <v>1252.4005240000001</v>
      </c>
      <c r="N143" s="50">
        <v>209665.46833310448</v>
      </c>
    </row>
    <row r="144" spans="2:14" ht="22.5" customHeight="1">
      <c r="B144" s="34"/>
      <c r="C144" s="35" t="s">
        <v>168</v>
      </c>
      <c r="D144" s="36">
        <v>120150.65463086014</v>
      </c>
      <c r="E144" s="36">
        <v>60463.38568201144</v>
      </c>
      <c r="F144" s="36">
        <v>7392.182409662472</v>
      </c>
      <c r="G144" s="36">
        <v>5403.4392075802225</v>
      </c>
      <c r="H144" s="36">
        <v>1343.6404033226352</v>
      </c>
      <c r="I144" s="36">
        <v>2265.5157297523738</v>
      </c>
      <c r="J144" s="36">
        <v>199.4298572775278</v>
      </c>
      <c r="K144" s="36">
        <v>1513.2717947942263</v>
      </c>
      <c r="L144" s="36">
        <v>9681.548093843448</v>
      </c>
      <c r="M144" s="36">
        <v>1252.4005240000001</v>
      </c>
      <c r="N144" s="36">
        <v>209665.46833310448</v>
      </c>
    </row>
    <row r="145" spans="2:14" ht="22.5" customHeight="1">
      <c r="B145" s="25" t="s">
        <v>102</v>
      </c>
      <c r="C145" s="26" t="s">
        <v>103</v>
      </c>
      <c r="D145" s="49">
        <v>7616.25</v>
      </c>
      <c r="E145" s="49">
        <v>4532.67</v>
      </c>
      <c r="F145" s="49">
        <v>2071.0600000000004</v>
      </c>
      <c r="G145" s="49">
        <v>737.0300000000001</v>
      </c>
      <c r="H145" s="49">
        <v>122.47999999999999</v>
      </c>
      <c r="I145" s="49">
        <v>1273.83</v>
      </c>
      <c r="J145" s="49">
        <v>334.87</v>
      </c>
      <c r="K145" s="49">
        <v>310.06</v>
      </c>
      <c r="L145" s="49">
        <v>2305.95</v>
      </c>
      <c r="M145" s="49">
        <v>492.32</v>
      </c>
      <c r="N145" s="49">
        <v>19796.52</v>
      </c>
    </row>
    <row r="146" spans="2:14" ht="22.5" customHeight="1">
      <c r="B146" s="24"/>
      <c r="C146" s="22" t="s">
        <v>168</v>
      </c>
      <c r="D146" s="23">
        <v>7616.25</v>
      </c>
      <c r="E146" s="23">
        <v>4532.67</v>
      </c>
      <c r="F146" s="23">
        <v>2071.0600000000004</v>
      </c>
      <c r="G146" s="23">
        <v>737.0300000000001</v>
      </c>
      <c r="H146" s="23">
        <v>122.47999999999999</v>
      </c>
      <c r="I146" s="23">
        <v>1273.83</v>
      </c>
      <c r="J146" s="23">
        <v>334.87</v>
      </c>
      <c r="K146" s="23">
        <v>310.06</v>
      </c>
      <c r="L146" s="23">
        <v>2305.95</v>
      </c>
      <c r="M146" s="23">
        <v>492.32</v>
      </c>
      <c r="N146" s="23">
        <v>19796.52</v>
      </c>
    </row>
    <row r="147" spans="2:14" ht="22.5" customHeight="1">
      <c r="B147" s="32" t="s">
        <v>104</v>
      </c>
      <c r="C147" s="33" t="s">
        <v>105</v>
      </c>
      <c r="D147" s="50">
        <v>1437.5329440000003</v>
      </c>
      <c r="E147" s="50">
        <v>3040.829544</v>
      </c>
      <c r="F147" s="50">
        <v>43.876536</v>
      </c>
      <c r="G147" s="50">
        <v>28.513032</v>
      </c>
      <c r="H147" s="50">
        <v>9.319536</v>
      </c>
      <c r="I147" s="50">
        <v>70.23261600000001</v>
      </c>
      <c r="J147" s="50">
        <v>14.629896</v>
      </c>
      <c r="K147" s="50">
        <v>0</v>
      </c>
      <c r="L147" s="50">
        <v>41.674816</v>
      </c>
      <c r="M147" s="50">
        <v>3.36</v>
      </c>
      <c r="N147" s="50">
        <v>4689.968920000001</v>
      </c>
    </row>
    <row r="148" spans="2:14" ht="22.5" customHeight="1">
      <c r="B148" s="34"/>
      <c r="C148" s="35" t="s">
        <v>168</v>
      </c>
      <c r="D148" s="36">
        <v>1437.5329440000003</v>
      </c>
      <c r="E148" s="36">
        <v>3040.829544</v>
      </c>
      <c r="F148" s="36">
        <v>43.876536</v>
      </c>
      <c r="G148" s="36">
        <v>28.513032</v>
      </c>
      <c r="H148" s="36">
        <v>9.319536</v>
      </c>
      <c r="I148" s="36">
        <v>70.23261600000001</v>
      </c>
      <c r="J148" s="36">
        <v>14.629896</v>
      </c>
      <c r="K148" s="36">
        <v>0</v>
      </c>
      <c r="L148" s="36">
        <v>41.674816</v>
      </c>
      <c r="M148" s="36">
        <v>3.36</v>
      </c>
      <c r="N148" s="36">
        <v>4689.968920000001</v>
      </c>
    </row>
    <row r="149" spans="2:14" ht="22.5" customHeight="1">
      <c r="B149" s="25" t="s">
        <v>106</v>
      </c>
      <c r="C149" s="26" t="s">
        <v>107</v>
      </c>
      <c r="D149" s="49">
        <v>6213.997146</v>
      </c>
      <c r="E149" s="49">
        <v>2731.70516107</v>
      </c>
      <c r="F149" s="49">
        <v>229.44973199999998</v>
      </c>
      <c r="G149" s="49">
        <v>60.069918</v>
      </c>
      <c r="H149" s="49">
        <v>54.52986</v>
      </c>
      <c r="I149" s="49">
        <v>8.373281</v>
      </c>
      <c r="J149" s="49">
        <v>78.416455</v>
      </c>
      <c r="K149" s="49">
        <v>0</v>
      </c>
      <c r="L149" s="49">
        <v>1564.5346880000002</v>
      </c>
      <c r="M149" s="49">
        <v>127.676632</v>
      </c>
      <c r="N149" s="49">
        <v>11068.75287307</v>
      </c>
    </row>
    <row r="150" spans="2:14" ht="22.5" customHeight="1" thickBot="1">
      <c r="B150" s="66"/>
      <c r="C150" s="17" t="s">
        <v>168</v>
      </c>
      <c r="D150" s="19">
        <v>6213.997146</v>
      </c>
      <c r="E150" s="19">
        <v>2731.70516107</v>
      </c>
      <c r="F150" s="19">
        <v>229.44973199999998</v>
      </c>
      <c r="G150" s="19">
        <v>60.069918</v>
      </c>
      <c r="H150" s="19">
        <v>54.52986</v>
      </c>
      <c r="I150" s="19">
        <v>8.373281</v>
      </c>
      <c r="J150" s="19">
        <v>78.416455</v>
      </c>
      <c r="K150" s="19">
        <v>0</v>
      </c>
      <c r="L150" s="19">
        <v>1564.5346880000002</v>
      </c>
      <c r="M150" s="19">
        <v>127.676632</v>
      </c>
      <c r="N150" s="19">
        <v>11068.75287307</v>
      </c>
    </row>
    <row r="151" spans="2:13" ht="22.5" customHeight="1">
      <c r="B151" s="20"/>
      <c r="C151" s="7"/>
      <c r="D151" s="8"/>
      <c r="E151" s="8"/>
      <c r="F151" s="8"/>
      <c r="G151" s="8"/>
      <c r="H151" s="8"/>
      <c r="I151" s="8"/>
      <c r="K151" s="12"/>
      <c r="L151" s="12"/>
      <c r="M151" s="12"/>
    </row>
    <row r="152" spans="2:14" ht="22.5" customHeight="1">
      <c r="B152" s="20"/>
      <c r="C152" s="7"/>
      <c r="D152" s="8"/>
      <c r="E152" s="8"/>
      <c r="F152" s="8"/>
      <c r="G152" s="8"/>
      <c r="H152" s="8"/>
      <c r="I152" s="8"/>
      <c r="J152" s="8"/>
      <c r="L152" s="12"/>
      <c r="M152" s="12"/>
      <c r="N152" s="12"/>
    </row>
    <row r="153" spans="2:14" ht="22.5" customHeight="1">
      <c r="B153" s="20"/>
      <c r="C153" s="7"/>
      <c r="D153" s="8"/>
      <c r="E153" s="8"/>
      <c r="F153" s="8"/>
      <c r="G153" s="8"/>
      <c r="H153" s="8"/>
      <c r="I153" s="8"/>
      <c r="J153" s="8"/>
      <c r="L153" s="12"/>
      <c r="M153" s="12"/>
      <c r="N153" s="12"/>
    </row>
    <row r="154" spans="2:14" ht="22.5" customHeight="1">
      <c r="B154" s="20"/>
      <c r="C154" s="7"/>
      <c r="D154" s="8"/>
      <c r="E154" s="8"/>
      <c r="F154" s="8"/>
      <c r="G154" s="8"/>
      <c r="H154" s="8"/>
      <c r="I154" s="8"/>
      <c r="J154" s="8"/>
      <c r="L154" s="12"/>
      <c r="M154" s="12"/>
      <c r="N154" s="12"/>
    </row>
    <row r="155" spans="2:14" ht="22.5" customHeight="1">
      <c r="B155" s="20"/>
      <c r="C155" s="7"/>
      <c r="D155" s="8"/>
      <c r="E155" s="8"/>
      <c r="F155" s="8"/>
      <c r="G155" s="8"/>
      <c r="H155" s="8"/>
      <c r="I155" s="8"/>
      <c r="J155" s="8"/>
      <c r="L155" s="12"/>
      <c r="M155" s="12"/>
      <c r="N155" s="12"/>
    </row>
    <row r="156" spans="2:14" ht="22.5" customHeight="1">
      <c r="B156" s="20"/>
      <c r="C156" s="7"/>
      <c r="D156" s="8"/>
      <c r="E156" s="8"/>
      <c r="F156" s="8"/>
      <c r="G156" s="8"/>
      <c r="H156" s="8"/>
      <c r="I156" s="8"/>
      <c r="J156" s="8"/>
      <c r="L156" s="12"/>
      <c r="M156" s="12"/>
      <c r="N156" s="12"/>
    </row>
    <row r="157" spans="2:14" ht="22.5" customHeight="1">
      <c r="B157" s="20"/>
      <c r="C157" s="7"/>
      <c r="D157" s="8"/>
      <c r="E157" s="8"/>
      <c r="F157" s="8"/>
      <c r="G157" s="8"/>
      <c r="H157" s="8"/>
      <c r="I157" s="8"/>
      <c r="J157" s="8"/>
      <c r="L157" s="12"/>
      <c r="M157" s="12"/>
      <c r="N157" s="12"/>
    </row>
    <row r="158" spans="2:14" ht="22.5" customHeight="1">
      <c r="B158" s="20"/>
      <c r="C158" s="7"/>
      <c r="D158" s="8"/>
      <c r="E158" s="8"/>
      <c r="F158" s="8"/>
      <c r="G158" s="8"/>
      <c r="H158" s="8"/>
      <c r="I158" s="8"/>
      <c r="J158" s="8"/>
      <c r="L158" s="12"/>
      <c r="M158" s="12"/>
      <c r="N158" s="12"/>
    </row>
    <row r="159" spans="2:14" ht="22.5" customHeight="1">
      <c r="B159" s="20"/>
      <c r="C159" s="7"/>
      <c r="D159" s="8"/>
      <c r="E159" s="8"/>
      <c r="F159" s="8"/>
      <c r="G159" s="8"/>
      <c r="H159" s="8"/>
      <c r="I159" s="8"/>
      <c r="J159" s="8"/>
      <c r="L159" s="12"/>
      <c r="M159" s="12"/>
      <c r="N159" s="12"/>
    </row>
    <row r="160" spans="2:14" ht="22.5" customHeight="1">
      <c r="B160" s="20"/>
      <c r="C160" s="7"/>
      <c r="D160" s="8"/>
      <c r="E160" s="8"/>
      <c r="F160" s="8"/>
      <c r="G160" s="8"/>
      <c r="H160" s="8"/>
      <c r="I160" s="8"/>
      <c r="J160" s="8"/>
      <c r="L160" s="12"/>
      <c r="M160" s="12"/>
      <c r="N160" s="12"/>
    </row>
    <row r="161" spans="2:14" ht="22.5" customHeight="1">
      <c r="B161" s="20"/>
      <c r="C161" s="7"/>
      <c r="D161" s="8"/>
      <c r="E161" s="8"/>
      <c r="F161" s="8"/>
      <c r="G161" s="8"/>
      <c r="H161" s="8"/>
      <c r="I161" s="8"/>
      <c r="J161" s="8"/>
      <c r="L161" s="12"/>
      <c r="M161" s="12"/>
      <c r="N161" s="12"/>
    </row>
    <row r="162" spans="2:14" ht="22.5" customHeight="1">
      <c r="B162" s="20"/>
      <c r="C162" s="7"/>
      <c r="D162" s="8"/>
      <c r="E162" s="8"/>
      <c r="F162" s="8"/>
      <c r="G162" s="8"/>
      <c r="H162" s="8"/>
      <c r="I162" s="8"/>
      <c r="J162" s="8"/>
      <c r="L162" s="12"/>
      <c r="M162" s="12"/>
      <c r="N162" s="12"/>
    </row>
    <row r="163" spans="2:14" ht="22.5" customHeight="1">
      <c r="B163" s="20"/>
      <c r="C163" s="7"/>
      <c r="D163" s="8"/>
      <c r="E163" s="8"/>
      <c r="F163" s="8"/>
      <c r="G163" s="8"/>
      <c r="H163" s="8"/>
      <c r="I163" s="8"/>
      <c r="J163" s="8"/>
      <c r="L163" s="12"/>
      <c r="M163" s="12"/>
      <c r="N163" s="12"/>
    </row>
    <row r="164" spans="2:14" ht="12.75">
      <c r="B164" s="15"/>
      <c r="C164" s="7"/>
      <c r="D164" s="8"/>
      <c r="E164" s="8"/>
      <c r="F164" s="8"/>
      <c r="G164" s="8"/>
      <c r="H164" s="8"/>
      <c r="I164" s="8"/>
      <c r="J164" s="8"/>
      <c r="L164" s="12"/>
      <c r="M164" s="12"/>
      <c r="N164" s="12"/>
    </row>
    <row r="165" spans="2:14" ht="12.75">
      <c r="B165" s="15"/>
      <c r="C165" s="7"/>
      <c r="D165" s="8"/>
      <c r="E165" s="8"/>
      <c r="F165" s="8"/>
      <c r="G165" s="8"/>
      <c r="H165" s="8"/>
      <c r="I165" s="8"/>
      <c r="J165" s="8"/>
      <c r="L165" s="12"/>
      <c r="M165" s="12"/>
      <c r="N165" s="12"/>
    </row>
    <row r="166" spans="2:14" ht="22.5" customHeight="1">
      <c r="B166" s="20"/>
      <c r="C166" s="7"/>
      <c r="D166" s="8"/>
      <c r="E166" s="8"/>
      <c r="F166" s="8"/>
      <c r="G166" s="8"/>
      <c r="H166" s="8"/>
      <c r="I166" s="8"/>
      <c r="J166" s="8"/>
      <c r="L166" s="12"/>
      <c r="M166" s="12"/>
      <c r="N166" s="12"/>
    </row>
    <row r="167" spans="2:14" ht="22.5" customHeight="1">
      <c r="B167" s="20"/>
      <c r="C167" s="7"/>
      <c r="D167" s="8"/>
      <c r="E167" s="8"/>
      <c r="F167" s="8"/>
      <c r="G167" s="8"/>
      <c r="H167" s="8"/>
      <c r="I167" s="8"/>
      <c r="J167" s="8"/>
      <c r="L167" s="12"/>
      <c r="M167" s="12"/>
      <c r="N167" s="12"/>
    </row>
    <row r="168" spans="2:14" ht="12.75">
      <c r="B168" s="15"/>
      <c r="C168" s="7"/>
      <c r="D168" s="8"/>
      <c r="E168" s="8"/>
      <c r="F168" s="8"/>
      <c r="G168" s="8"/>
      <c r="H168" s="8"/>
      <c r="I168" s="8"/>
      <c r="J168" s="8"/>
      <c r="L168" s="12"/>
      <c r="M168" s="12"/>
      <c r="N168" s="12"/>
    </row>
    <row r="169" spans="2:14" ht="22.5" customHeight="1">
      <c r="B169" s="15"/>
      <c r="C169" s="7"/>
      <c r="D169" s="8"/>
      <c r="E169" s="8"/>
      <c r="F169" s="8"/>
      <c r="G169" s="8"/>
      <c r="H169" s="8"/>
      <c r="I169" s="8"/>
      <c r="J169" s="8"/>
      <c r="L169" s="12"/>
      <c r="M169" s="12"/>
      <c r="N169" s="12"/>
    </row>
    <row r="170" spans="2:14" ht="22.5" customHeight="1">
      <c r="B170" s="15"/>
      <c r="C170" s="7"/>
      <c r="D170" s="8"/>
      <c r="E170" s="8"/>
      <c r="F170" s="8"/>
      <c r="G170" s="8"/>
      <c r="H170" s="8"/>
      <c r="I170" s="8"/>
      <c r="J170" s="8"/>
      <c r="L170" s="12"/>
      <c r="M170" s="12"/>
      <c r="N170" s="12"/>
    </row>
    <row r="171" spans="2:14" ht="22.5" customHeight="1">
      <c r="B171" s="15"/>
      <c r="C171" s="7"/>
      <c r="D171" s="8"/>
      <c r="E171" s="8"/>
      <c r="F171" s="8"/>
      <c r="G171" s="8"/>
      <c r="H171" s="8"/>
      <c r="I171" s="8"/>
      <c r="J171" s="8"/>
      <c r="L171" s="12"/>
      <c r="M171" s="12"/>
      <c r="N171" s="12"/>
    </row>
    <row r="172" spans="2:14" ht="12.75">
      <c r="B172" s="15"/>
      <c r="C172" s="7"/>
      <c r="D172" s="8"/>
      <c r="E172" s="8"/>
      <c r="F172" s="8"/>
      <c r="G172" s="8"/>
      <c r="H172" s="8"/>
      <c r="I172" s="8"/>
      <c r="J172" s="8"/>
      <c r="L172" s="12"/>
      <c r="M172" s="12"/>
      <c r="N172" s="12"/>
    </row>
    <row r="173" spans="2:14" ht="12.75">
      <c r="B173" s="15"/>
      <c r="C173" s="7"/>
      <c r="D173" s="8"/>
      <c r="E173" s="8"/>
      <c r="F173" s="8"/>
      <c r="G173" s="8"/>
      <c r="H173" s="8"/>
      <c r="I173" s="8"/>
      <c r="J173" s="8"/>
      <c r="L173" s="12"/>
      <c r="M173" s="12"/>
      <c r="N173" s="12"/>
    </row>
    <row r="174" spans="2:14" ht="22.5" customHeight="1">
      <c r="B174" s="20"/>
      <c r="C174" s="7"/>
      <c r="D174" s="8"/>
      <c r="E174" s="8"/>
      <c r="F174" s="8"/>
      <c r="G174" s="8"/>
      <c r="H174" s="8"/>
      <c r="I174" s="8"/>
      <c r="J174" s="8"/>
      <c r="L174" s="12"/>
      <c r="M174" s="12"/>
      <c r="N174" s="12"/>
    </row>
    <row r="175" spans="2:14" ht="22.5" customHeight="1">
      <c r="B175" s="20"/>
      <c r="C175" s="7"/>
      <c r="D175" s="8"/>
      <c r="E175" s="8"/>
      <c r="F175" s="8"/>
      <c r="G175" s="8"/>
      <c r="H175" s="8"/>
      <c r="I175" s="8"/>
      <c r="J175" s="8"/>
      <c r="L175" s="12"/>
      <c r="M175" s="12"/>
      <c r="N175" s="12"/>
    </row>
    <row r="176" spans="2:14" ht="12.75">
      <c r="B176" s="15"/>
      <c r="C176" s="7"/>
      <c r="D176" s="8"/>
      <c r="E176" s="8"/>
      <c r="F176" s="8"/>
      <c r="G176" s="8"/>
      <c r="H176" s="8"/>
      <c r="I176" s="8"/>
      <c r="J176" s="8"/>
      <c r="L176" s="12"/>
      <c r="M176" s="12"/>
      <c r="N176" s="12"/>
    </row>
    <row r="177" spans="2:14" ht="22.5" customHeight="1">
      <c r="B177" s="20"/>
      <c r="C177" s="7"/>
      <c r="D177" s="8"/>
      <c r="E177" s="8"/>
      <c r="F177" s="8"/>
      <c r="G177" s="8"/>
      <c r="H177" s="8"/>
      <c r="I177" s="8"/>
      <c r="J177" s="8"/>
      <c r="L177" s="12"/>
      <c r="M177" s="12"/>
      <c r="N177" s="12"/>
    </row>
    <row r="178" spans="2:14" ht="22.5" customHeight="1">
      <c r="B178" s="20"/>
      <c r="C178" s="7"/>
      <c r="D178" s="8"/>
      <c r="E178" s="8"/>
      <c r="F178" s="8"/>
      <c r="G178" s="8"/>
      <c r="H178" s="8"/>
      <c r="I178" s="8"/>
      <c r="J178" s="8"/>
      <c r="L178" s="12"/>
      <c r="M178" s="12"/>
      <c r="N178" s="12"/>
    </row>
    <row r="179" spans="2:14" ht="22.5" customHeight="1">
      <c r="B179" s="20"/>
      <c r="C179" s="7"/>
      <c r="D179" s="8"/>
      <c r="E179" s="8"/>
      <c r="F179" s="8"/>
      <c r="G179" s="8"/>
      <c r="H179" s="8"/>
      <c r="I179" s="8"/>
      <c r="J179" s="8"/>
      <c r="L179" s="12"/>
      <c r="M179" s="12"/>
      <c r="N179" s="12"/>
    </row>
    <row r="180" spans="2:14" ht="22.5" customHeight="1">
      <c r="B180" s="15"/>
      <c r="C180" s="7"/>
      <c r="D180" s="8"/>
      <c r="E180" s="8"/>
      <c r="F180" s="8"/>
      <c r="G180" s="8"/>
      <c r="H180" s="8"/>
      <c r="I180" s="8"/>
      <c r="J180" s="8"/>
      <c r="L180" s="12"/>
      <c r="M180" s="12"/>
      <c r="N180" s="12"/>
    </row>
    <row r="181" spans="2:14" ht="12.75">
      <c r="B181" s="15"/>
      <c r="C181" s="7"/>
      <c r="D181" s="8"/>
      <c r="E181" s="8"/>
      <c r="F181" s="8"/>
      <c r="G181" s="8"/>
      <c r="H181" s="8"/>
      <c r="I181" s="8"/>
      <c r="J181" s="8"/>
      <c r="L181" s="12"/>
      <c r="M181" s="12"/>
      <c r="N181" s="12"/>
    </row>
    <row r="182" spans="2:14" ht="22.5" customHeight="1">
      <c r="B182" s="20"/>
      <c r="C182" s="7"/>
      <c r="D182" s="8"/>
      <c r="E182" s="8"/>
      <c r="F182" s="8"/>
      <c r="G182" s="8"/>
      <c r="H182" s="8"/>
      <c r="I182" s="8"/>
      <c r="J182" s="8"/>
      <c r="L182" s="12"/>
      <c r="M182" s="12"/>
      <c r="N182" s="12"/>
    </row>
    <row r="183" spans="2:14" ht="22.5" customHeight="1">
      <c r="B183" s="20"/>
      <c r="C183" s="7"/>
      <c r="D183" s="8"/>
      <c r="E183" s="8"/>
      <c r="F183" s="8"/>
      <c r="G183" s="8"/>
      <c r="H183" s="8"/>
      <c r="I183" s="8"/>
      <c r="J183" s="8"/>
      <c r="L183" s="12"/>
      <c r="M183" s="12"/>
      <c r="N183" s="12"/>
    </row>
    <row r="184" spans="2:14" ht="22.5" customHeight="1">
      <c r="B184" s="15"/>
      <c r="C184" s="7"/>
      <c r="D184" s="8"/>
      <c r="E184" s="8"/>
      <c r="F184" s="8"/>
      <c r="G184" s="8"/>
      <c r="H184" s="8"/>
      <c r="I184" s="8"/>
      <c r="J184" s="8"/>
      <c r="L184" s="12"/>
      <c r="M184" s="12"/>
      <c r="N184" s="12"/>
    </row>
    <row r="185" spans="2:14" ht="22.5" customHeight="1">
      <c r="B185" s="15"/>
      <c r="C185" s="7"/>
      <c r="D185" s="8"/>
      <c r="E185" s="8"/>
      <c r="F185" s="8"/>
      <c r="G185" s="8"/>
      <c r="H185" s="8"/>
      <c r="I185" s="8"/>
      <c r="J185" s="8"/>
      <c r="L185" s="12"/>
      <c r="M185" s="12"/>
      <c r="N185" s="12"/>
    </row>
    <row r="186" spans="2:14" ht="22.5" customHeight="1" thickBot="1">
      <c r="B186" s="16"/>
      <c r="C186" s="17"/>
      <c r="D186" s="19"/>
      <c r="E186" s="8"/>
      <c r="F186" s="8"/>
      <c r="G186" s="8"/>
      <c r="H186" s="8"/>
      <c r="I186" s="8"/>
      <c r="J186" s="8"/>
      <c r="L186" s="12"/>
      <c r="M186" s="12"/>
      <c r="N186" s="12"/>
    </row>
    <row r="187" spans="5:14" ht="13.5" thickBot="1">
      <c r="E187" s="19"/>
      <c r="F187" s="19"/>
      <c r="G187" s="19"/>
      <c r="H187" s="19"/>
      <c r="I187" s="19"/>
      <c r="J187" s="8"/>
      <c r="L187" s="12"/>
      <c r="M187" s="12"/>
      <c r="N187" s="12"/>
    </row>
    <row r="188" ht="13.5" thickBot="1">
      <c r="J188" s="19"/>
    </row>
  </sheetData>
  <sheetProtection/>
  <mergeCells count="14">
    <mergeCell ref="M8:M10"/>
    <mergeCell ref="L8:L10"/>
    <mergeCell ref="N8:N10"/>
    <mergeCell ref="F8:F10"/>
    <mergeCell ref="G8:G10"/>
    <mergeCell ref="H8:H10"/>
    <mergeCell ref="I8:I10"/>
    <mergeCell ref="J8:J10"/>
    <mergeCell ref="B3:F3"/>
    <mergeCell ref="B8:B10"/>
    <mergeCell ref="C8:C10"/>
    <mergeCell ref="E8:E10"/>
    <mergeCell ref="D8:D10"/>
    <mergeCell ref="K8:K10"/>
  </mergeCells>
  <printOptions/>
  <pageMargins left="0.75" right="0.75" top="1" bottom="1" header="0.5" footer="0.5"/>
  <pageSetup orientation="portrait" paperSize="9" r:id="rId2"/>
  <ignoredErrors>
    <ignoredError sqref="B12:B14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187"/>
  <sheetViews>
    <sheetView zoomScale="70" zoomScaleNormal="70" zoomScalePageLayoutView="0" workbookViewId="0" topLeftCell="A1">
      <selection activeCell="D11" sqref="D11:F11"/>
    </sheetView>
  </sheetViews>
  <sheetFormatPr defaultColWidth="9.140625" defaultRowHeight="12.75"/>
  <cols>
    <col min="1" max="1" width="3.57421875" style="2" customWidth="1"/>
    <col min="2" max="2" width="12.421875" style="3" customWidth="1"/>
    <col min="3" max="3" width="62.421875" style="3" customWidth="1"/>
    <col min="4" max="4" width="16.140625" style="2" customWidth="1"/>
    <col min="5" max="5" width="15.421875" style="2" customWidth="1"/>
    <col min="6" max="6" width="19.7109375" style="2" customWidth="1"/>
    <col min="7" max="16384" width="9.140625" style="2" customWidth="1"/>
  </cols>
  <sheetData>
    <row r="1" ht="75" customHeight="1"/>
    <row r="3" spans="2:6" ht="15">
      <c r="B3" s="77" t="s">
        <v>159</v>
      </c>
      <c r="C3" s="77"/>
      <c r="D3" s="77"/>
      <c r="E3" s="77"/>
      <c r="F3" s="77"/>
    </row>
    <row r="4" spans="2:6" ht="12.75">
      <c r="B4" s="4"/>
      <c r="C4" s="4"/>
      <c r="D4" s="4"/>
      <c r="E4" s="4"/>
      <c r="F4" s="4"/>
    </row>
    <row r="5" spans="2:6" ht="14.25">
      <c r="B5" s="5" t="s">
        <v>121</v>
      </c>
      <c r="C5" s="5"/>
      <c r="D5" s="5"/>
      <c r="E5" s="5"/>
      <c r="F5" s="5"/>
    </row>
    <row r="6" spans="2:6" ht="14.25">
      <c r="B6" s="6" t="s">
        <v>140</v>
      </c>
      <c r="C6" s="5"/>
      <c r="D6" s="5"/>
      <c r="E6" s="5"/>
      <c r="F6" s="5"/>
    </row>
    <row r="7" spans="2:6" ht="14.25" customHeight="1" thickBot="1">
      <c r="B7" s="10" t="s">
        <v>117</v>
      </c>
      <c r="C7" s="5"/>
      <c r="D7" s="5"/>
      <c r="E7" s="5"/>
      <c r="F7" s="5"/>
    </row>
    <row r="8" spans="2:6" ht="12.75" customHeight="1">
      <c r="B8" s="84" t="s">
        <v>109</v>
      </c>
      <c r="C8" s="84" t="s">
        <v>110</v>
      </c>
      <c r="D8" s="79" t="s">
        <v>179</v>
      </c>
      <c r="E8" s="79" t="s">
        <v>126</v>
      </c>
      <c r="F8" s="79" t="s">
        <v>180</v>
      </c>
    </row>
    <row r="9" spans="2:6" ht="12.75">
      <c r="B9" s="85"/>
      <c r="C9" s="85"/>
      <c r="D9" s="82"/>
      <c r="E9" s="82"/>
      <c r="F9" s="82"/>
    </row>
    <row r="10" spans="2:6" ht="13.5" thickBot="1">
      <c r="B10" s="86"/>
      <c r="C10" s="86"/>
      <c r="D10" s="83"/>
      <c r="E10" s="83"/>
      <c r="F10" s="83"/>
    </row>
    <row r="11" spans="2:6" ht="23.25" customHeight="1">
      <c r="B11" s="62" t="s">
        <v>172</v>
      </c>
      <c r="C11" s="63"/>
      <c r="D11" s="64">
        <f>+D12+D15+D17+D19+D22+D25+D28+D31+D33+D35+D38+D40+D43+D46+D48+D50+D53+D56+D58+D61+D64+D66+D68+D71+D73+D76+D78+D81+D83+D86+D89+D91+D93+D96+D99+D101+D103+D106+D109+D111+D114+D116+D118+D120+D122+D124+D126+D128+D130+D132+D134+D137+D139+D141+D143+D145+D147+D149</f>
        <v>17258139.10860282</v>
      </c>
      <c r="E11" s="64">
        <f>+E12+E15+E17+E19+E22+E25+E28+E31+E33+E35+E38+E40+E43+E46+E48+E50+E53+E56+E58+E61+E64+E66+E68+E71+E73+E76+E78+E81+E83+E86+E89+E91+E93+E96+E99+E101+E103+E106+E109+E111+E114+E116+E118+E120+E122+E124+E126+E128+E130+E132+E134+E137+E139+E141+E143+E145+E147+E149</f>
        <v>21829174.62141595</v>
      </c>
      <c r="F11" s="64">
        <f>+F12+F15+F17+F19+F22+F25+F28+F31+F33+F35+F38+F40+F43+F46+F48+F50+F53+F56+F58+F61+F64+F66+F68+F71+F73+F76+F78+F81+F83+F86+F89+F91+F93+F96+F99+F101+F103+F106+F109+F111+F114+F116+F118+F120+F122+F124+F126+F128+F130+F132+F134+F137+F139+F141+F143+F145+F147+F149</f>
        <v>39087313.73001877</v>
      </c>
    </row>
    <row r="12" spans="2:6" ht="22.5" customHeight="1">
      <c r="B12" s="32" t="s">
        <v>0</v>
      </c>
      <c r="C12" s="33" t="s">
        <v>1</v>
      </c>
      <c r="D12" s="41">
        <v>8339400.763581775</v>
      </c>
      <c r="E12" s="41">
        <v>98711.01491847905</v>
      </c>
      <c r="F12" s="41">
        <v>8438111.778500251</v>
      </c>
    </row>
    <row r="13" spans="2:6" ht="22.5" customHeight="1">
      <c r="B13" s="34"/>
      <c r="C13" s="35" t="s">
        <v>168</v>
      </c>
      <c r="D13" s="36">
        <v>44980.2</v>
      </c>
      <c r="E13" s="36">
        <v>0</v>
      </c>
      <c r="F13" s="42">
        <v>44980.2</v>
      </c>
    </row>
    <row r="14" spans="2:6" ht="22.5" customHeight="1">
      <c r="B14" s="34"/>
      <c r="C14" s="35" t="s">
        <v>169</v>
      </c>
      <c r="D14" s="36">
        <v>8294420.563581775</v>
      </c>
      <c r="E14" s="36">
        <v>98711.01491847905</v>
      </c>
      <c r="F14" s="42">
        <v>8393131.578500252</v>
      </c>
    </row>
    <row r="15" spans="2:6" ht="22.5" customHeight="1">
      <c r="B15" s="25" t="s">
        <v>2</v>
      </c>
      <c r="C15" s="26" t="s">
        <v>3</v>
      </c>
      <c r="D15" s="49">
        <v>953233.9471336035</v>
      </c>
      <c r="E15" s="49">
        <v>10925.676284608919</v>
      </c>
      <c r="F15" s="49">
        <v>964159.6234182122</v>
      </c>
    </row>
    <row r="16" spans="2:6" ht="22.5" customHeight="1">
      <c r="B16" s="24"/>
      <c r="C16" s="22" t="s">
        <v>169</v>
      </c>
      <c r="D16" s="23">
        <v>953233.9471336035</v>
      </c>
      <c r="E16" s="23">
        <v>10925.676284608919</v>
      </c>
      <c r="F16" s="44">
        <v>964159.6234182122</v>
      </c>
    </row>
    <row r="17" spans="2:6" ht="22.5" customHeight="1">
      <c r="B17" s="32" t="s">
        <v>4</v>
      </c>
      <c r="C17" s="33" t="s">
        <v>5</v>
      </c>
      <c r="D17" s="50">
        <v>848625.496622456</v>
      </c>
      <c r="E17" s="50">
        <v>557053.8240558718</v>
      </c>
      <c r="F17" s="58">
        <v>1405679.3206783277</v>
      </c>
    </row>
    <row r="18" spans="2:6" ht="22.5" customHeight="1">
      <c r="B18" s="34"/>
      <c r="C18" s="35" t="s">
        <v>169</v>
      </c>
      <c r="D18" s="36">
        <v>848625.496622456</v>
      </c>
      <c r="E18" s="36">
        <v>557053.8240558718</v>
      </c>
      <c r="F18" s="42">
        <v>1405679.3206783277</v>
      </c>
    </row>
    <row r="19" spans="2:6" ht="22.5" customHeight="1">
      <c r="B19" s="25" t="s">
        <v>6</v>
      </c>
      <c r="C19" s="26" t="s">
        <v>7</v>
      </c>
      <c r="D19" s="49">
        <f>+D20+D21</f>
        <v>1224492.8419650705</v>
      </c>
      <c r="E19" s="49">
        <f>+E20+E21</f>
        <v>184442.06352020003</v>
      </c>
      <c r="F19" s="49">
        <f>+F20+F21</f>
        <v>1408934.9054852705</v>
      </c>
    </row>
    <row r="20" spans="2:6" ht="22.5" customHeight="1">
      <c r="B20" s="24"/>
      <c r="C20" s="22" t="s">
        <v>168</v>
      </c>
      <c r="D20" s="23">
        <v>72773.15026236001</v>
      </c>
      <c r="E20" s="23">
        <v>201.52999999999997</v>
      </c>
      <c r="F20" s="44">
        <v>72974.68026236</v>
      </c>
    </row>
    <row r="21" spans="2:6" ht="22.5" customHeight="1">
      <c r="B21" s="24"/>
      <c r="C21" s="22" t="s">
        <v>169</v>
      </c>
      <c r="D21" s="23">
        <v>1151719.6917027105</v>
      </c>
      <c r="E21" s="23">
        <v>184240.53352020003</v>
      </c>
      <c r="F21" s="44">
        <v>1335960.2252229105</v>
      </c>
    </row>
    <row r="22" spans="2:6" ht="22.5" customHeight="1">
      <c r="B22" s="32" t="s">
        <v>8</v>
      </c>
      <c r="C22" s="33" t="s">
        <v>9</v>
      </c>
      <c r="D22" s="50">
        <v>1142808.757683606</v>
      </c>
      <c r="E22" s="50">
        <v>1751602.417186466</v>
      </c>
      <c r="F22" s="50">
        <v>2894411.1748700724</v>
      </c>
    </row>
    <row r="23" spans="2:6" ht="22.5" customHeight="1">
      <c r="B23" s="34"/>
      <c r="C23" s="35" t="s">
        <v>168</v>
      </c>
      <c r="D23" s="36">
        <v>34832.21</v>
      </c>
      <c r="E23" s="36">
        <v>0</v>
      </c>
      <c r="F23" s="42">
        <v>34832.21</v>
      </c>
    </row>
    <row r="24" spans="2:6" ht="22.5" customHeight="1">
      <c r="B24" s="34"/>
      <c r="C24" s="35" t="s">
        <v>169</v>
      </c>
      <c r="D24" s="36">
        <v>1107976.547683606</v>
      </c>
      <c r="E24" s="36">
        <v>1751602.417186466</v>
      </c>
      <c r="F24" s="42">
        <v>2859578.9648700724</v>
      </c>
    </row>
    <row r="25" spans="2:6" ht="22.5" customHeight="1">
      <c r="B25" s="25" t="s">
        <v>10</v>
      </c>
      <c r="C25" s="26" t="s">
        <v>11</v>
      </c>
      <c r="D25" s="49">
        <v>805350.9989595106</v>
      </c>
      <c r="E25" s="49">
        <v>845521.193274455</v>
      </c>
      <c r="F25" s="56">
        <v>1650872.1922339655</v>
      </c>
    </row>
    <row r="26" spans="2:6" ht="22.5" customHeight="1">
      <c r="B26" s="24"/>
      <c r="C26" s="22" t="s">
        <v>168</v>
      </c>
      <c r="D26" s="23">
        <v>16766.5289</v>
      </c>
      <c r="E26" s="23">
        <v>303.86</v>
      </c>
      <c r="F26" s="44">
        <v>17070.3889</v>
      </c>
    </row>
    <row r="27" spans="2:6" ht="22.5" customHeight="1">
      <c r="B27" s="24"/>
      <c r="C27" s="22" t="s">
        <v>169</v>
      </c>
      <c r="D27" s="23">
        <v>788584.4700595106</v>
      </c>
      <c r="E27" s="23">
        <v>845217.333274455</v>
      </c>
      <c r="F27" s="44">
        <v>1633801.8033339656</v>
      </c>
    </row>
    <row r="28" spans="2:6" ht="22.5" customHeight="1">
      <c r="B28" s="32" t="s">
        <v>12</v>
      </c>
      <c r="C28" s="33" t="s">
        <v>13</v>
      </c>
      <c r="D28" s="50">
        <v>569655.5581427452</v>
      </c>
      <c r="E28" s="50">
        <v>430700.574348205</v>
      </c>
      <c r="F28" s="58">
        <v>1000356.1324909499</v>
      </c>
    </row>
    <row r="29" spans="2:6" ht="22.5" customHeight="1">
      <c r="B29" s="34"/>
      <c r="C29" s="35" t="s">
        <v>168</v>
      </c>
      <c r="D29" s="36">
        <v>309288.1775427451</v>
      </c>
      <c r="E29" s="36">
        <v>138554.784348205</v>
      </c>
      <c r="F29" s="42">
        <v>447842.9618909499</v>
      </c>
    </row>
    <row r="30" spans="2:6" ht="22.5" customHeight="1">
      <c r="B30" s="34"/>
      <c r="C30" s="35" t="s">
        <v>169</v>
      </c>
      <c r="D30" s="36">
        <v>260367.38060000003</v>
      </c>
      <c r="E30" s="36">
        <v>292145.79000000004</v>
      </c>
      <c r="F30" s="42">
        <v>552513.1706000001</v>
      </c>
    </row>
    <row r="31" spans="2:6" ht="22.5" customHeight="1">
      <c r="B31" s="25" t="s">
        <v>14</v>
      </c>
      <c r="C31" s="26" t="s">
        <v>15</v>
      </c>
      <c r="D31" s="49">
        <v>764890.27</v>
      </c>
      <c r="E31" s="49">
        <v>30047.409999999996</v>
      </c>
      <c r="F31" s="56">
        <v>794937.68</v>
      </c>
    </row>
    <row r="32" spans="2:6" ht="22.5" customHeight="1">
      <c r="B32" s="24"/>
      <c r="C32" s="22" t="s">
        <v>169</v>
      </c>
      <c r="D32" s="23">
        <v>764890.27</v>
      </c>
      <c r="E32" s="23">
        <v>30047.409999999996</v>
      </c>
      <c r="F32" s="44">
        <v>794937.68</v>
      </c>
    </row>
    <row r="33" spans="2:6" ht="22.5" customHeight="1">
      <c r="B33" s="32" t="s">
        <v>16</v>
      </c>
      <c r="C33" s="33" t="s">
        <v>17</v>
      </c>
      <c r="D33" s="50">
        <v>7117.929999999999</v>
      </c>
      <c r="E33" s="50">
        <v>844.52</v>
      </c>
      <c r="F33" s="58">
        <v>7962.45</v>
      </c>
    </row>
    <row r="34" spans="2:6" ht="22.5" customHeight="1">
      <c r="B34" s="34"/>
      <c r="C34" s="35" t="s">
        <v>168</v>
      </c>
      <c r="D34" s="36">
        <v>7117.929999999999</v>
      </c>
      <c r="E34" s="36">
        <v>844.52</v>
      </c>
      <c r="F34" s="42">
        <v>7962.45</v>
      </c>
    </row>
    <row r="35" spans="2:6" ht="22.5" customHeight="1">
      <c r="B35" s="25" t="s">
        <v>18</v>
      </c>
      <c r="C35" s="26" t="s">
        <v>19</v>
      </c>
      <c r="D35" s="49">
        <v>362699.8294194795</v>
      </c>
      <c r="E35" s="49">
        <v>237734.28114002896</v>
      </c>
      <c r="F35" s="56">
        <v>600434.1105595084</v>
      </c>
    </row>
    <row r="36" spans="2:6" ht="22.5" customHeight="1">
      <c r="B36" s="24"/>
      <c r="C36" s="22" t="s">
        <v>168</v>
      </c>
      <c r="D36" s="23">
        <v>25358.73</v>
      </c>
      <c r="E36" s="23">
        <v>7568.977999999999</v>
      </c>
      <c r="F36" s="44">
        <v>32927.70799999999</v>
      </c>
    </row>
    <row r="37" spans="2:6" ht="22.5" customHeight="1">
      <c r="B37" s="24"/>
      <c r="C37" s="22" t="s">
        <v>169</v>
      </c>
      <c r="D37" s="23">
        <v>337341.0994194795</v>
      </c>
      <c r="E37" s="23">
        <v>230165.30314002896</v>
      </c>
      <c r="F37" s="44">
        <v>567506.4025595085</v>
      </c>
    </row>
    <row r="38" spans="2:6" ht="22.5" customHeight="1">
      <c r="B38" s="32" t="s">
        <v>20</v>
      </c>
      <c r="C38" s="33" t="s">
        <v>21</v>
      </c>
      <c r="D38" s="50">
        <v>577522.8300000001</v>
      </c>
      <c r="E38" s="50">
        <v>429437.47000000003</v>
      </c>
      <c r="F38" s="58">
        <v>1006960.3</v>
      </c>
    </row>
    <row r="39" spans="2:6" ht="22.5" customHeight="1">
      <c r="B39" s="34"/>
      <c r="C39" s="35" t="s">
        <v>169</v>
      </c>
      <c r="D39" s="36">
        <v>577522.8300000001</v>
      </c>
      <c r="E39" s="36">
        <v>429437.47000000003</v>
      </c>
      <c r="F39" s="42">
        <v>1006960.3</v>
      </c>
    </row>
    <row r="40" spans="2:6" ht="22.5" customHeight="1">
      <c r="B40" s="25" t="s">
        <v>22</v>
      </c>
      <c r="C40" s="26" t="s">
        <v>23</v>
      </c>
      <c r="D40" s="49">
        <v>740075.5729716317</v>
      </c>
      <c r="E40" s="49">
        <v>1050728.7410415597</v>
      </c>
      <c r="F40" s="56">
        <v>1790804.3140131915</v>
      </c>
    </row>
    <row r="41" spans="2:6" ht="22.5" customHeight="1">
      <c r="B41" s="24"/>
      <c r="C41" s="22" t="s">
        <v>168</v>
      </c>
      <c r="D41" s="23">
        <v>27149.401585</v>
      </c>
      <c r="E41" s="23">
        <v>5264.002716999999</v>
      </c>
      <c r="F41" s="44">
        <v>32413.404301999995</v>
      </c>
    </row>
    <row r="42" spans="2:6" ht="22.5" customHeight="1">
      <c r="B42" s="24"/>
      <c r="C42" s="22" t="s">
        <v>169</v>
      </c>
      <c r="D42" s="23">
        <v>712926.1713866317</v>
      </c>
      <c r="E42" s="23">
        <v>1045464.7383245598</v>
      </c>
      <c r="F42" s="44">
        <v>1758390.9097111914</v>
      </c>
    </row>
    <row r="43" spans="2:6" ht="22.5" customHeight="1">
      <c r="B43" s="32" t="s">
        <v>24</v>
      </c>
      <c r="C43" s="33" t="s">
        <v>25</v>
      </c>
      <c r="D43" s="50">
        <v>53019.50924131595</v>
      </c>
      <c r="E43" s="50">
        <v>83653.24993450494</v>
      </c>
      <c r="F43" s="58">
        <v>136672.7591758209</v>
      </c>
    </row>
    <row r="44" spans="2:6" ht="22.5" customHeight="1">
      <c r="B44" s="34"/>
      <c r="C44" s="35" t="s">
        <v>168</v>
      </c>
      <c r="D44" s="36">
        <v>5690.52872367</v>
      </c>
      <c r="E44" s="36">
        <v>454.8006850245</v>
      </c>
      <c r="F44" s="42">
        <v>6145.329408694501</v>
      </c>
    </row>
    <row r="45" spans="2:6" ht="22.5" customHeight="1">
      <c r="B45" s="34"/>
      <c r="C45" s="35" t="s">
        <v>169</v>
      </c>
      <c r="D45" s="36">
        <v>47328.98051764595</v>
      </c>
      <c r="E45" s="36">
        <v>83198.44924948044</v>
      </c>
      <c r="F45" s="42">
        <v>130527.42976712639</v>
      </c>
    </row>
    <row r="46" spans="2:6" ht="22.5" customHeight="1">
      <c r="B46" s="25" t="s">
        <v>26</v>
      </c>
      <c r="C46" s="26" t="s">
        <v>27</v>
      </c>
      <c r="D46" s="49">
        <v>198.04500000000002</v>
      </c>
      <c r="E46" s="49">
        <v>32403.2252275</v>
      </c>
      <c r="F46" s="56">
        <v>32601.270227499997</v>
      </c>
    </row>
    <row r="47" spans="2:6" ht="22.5" customHeight="1">
      <c r="B47" s="24"/>
      <c r="C47" s="22" t="s">
        <v>168</v>
      </c>
      <c r="D47" s="23">
        <v>198.04500000000002</v>
      </c>
      <c r="E47" s="23">
        <v>32403.2252275</v>
      </c>
      <c r="F47" s="44">
        <v>32601.270227499997</v>
      </c>
    </row>
    <row r="48" spans="2:6" ht="22.5" customHeight="1">
      <c r="B48" s="32" t="s">
        <v>28</v>
      </c>
      <c r="C48" s="33" t="s">
        <v>29</v>
      </c>
      <c r="D48" s="50">
        <v>2790.26765438</v>
      </c>
      <c r="E48" s="50">
        <v>4581.03774735</v>
      </c>
      <c r="F48" s="58">
        <v>7371.30540173</v>
      </c>
    </row>
    <row r="49" spans="2:6" ht="22.5" customHeight="1">
      <c r="B49" s="34"/>
      <c r="C49" s="35" t="s">
        <v>168</v>
      </c>
      <c r="D49" s="36">
        <v>2790.26765438</v>
      </c>
      <c r="E49" s="36">
        <v>4581.03774735</v>
      </c>
      <c r="F49" s="42">
        <v>7371.30540173</v>
      </c>
    </row>
    <row r="50" spans="2:6" ht="22.5" customHeight="1">
      <c r="B50" s="25" t="s">
        <v>30</v>
      </c>
      <c r="C50" s="26" t="s">
        <v>31</v>
      </c>
      <c r="D50" s="49">
        <v>4597.0722359543</v>
      </c>
      <c r="E50" s="49">
        <v>65877.86671440072</v>
      </c>
      <c r="F50" s="56">
        <v>70474.938950355</v>
      </c>
    </row>
    <row r="51" spans="2:6" ht="22.5" customHeight="1">
      <c r="B51" s="24"/>
      <c r="C51" s="22" t="s">
        <v>168</v>
      </c>
      <c r="D51" s="23">
        <v>4284.155</v>
      </c>
      <c r="E51" s="23">
        <v>57389.485000000015</v>
      </c>
      <c r="F51" s="44">
        <v>61673.64</v>
      </c>
    </row>
    <row r="52" spans="2:6" ht="22.5" customHeight="1">
      <c r="B52" s="24"/>
      <c r="C52" s="22" t="s">
        <v>169</v>
      </c>
      <c r="D52" s="23">
        <v>312.9172359543</v>
      </c>
      <c r="E52" s="23">
        <v>8488.3817144007</v>
      </c>
      <c r="F52" s="44">
        <v>8801.298950355002</v>
      </c>
    </row>
    <row r="53" spans="2:6" ht="22.5" customHeight="1">
      <c r="B53" s="32" t="s">
        <v>32</v>
      </c>
      <c r="C53" s="33" t="s">
        <v>33</v>
      </c>
      <c r="D53" s="50">
        <v>8129.624644421321</v>
      </c>
      <c r="E53" s="50">
        <v>2717.4392</v>
      </c>
      <c r="F53" s="58">
        <v>10847.063844421322</v>
      </c>
    </row>
    <row r="54" spans="2:6" ht="22.5" customHeight="1">
      <c r="B54" s="34"/>
      <c r="C54" s="35" t="s">
        <v>168</v>
      </c>
      <c r="D54" s="36">
        <v>7333.4436000000005</v>
      </c>
      <c r="E54" s="36">
        <v>2717.4392</v>
      </c>
      <c r="F54" s="42">
        <v>10050.882800000001</v>
      </c>
    </row>
    <row r="55" spans="2:6" ht="22.5" customHeight="1">
      <c r="B55" s="34"/>
      <c r="C55" s="35" t="s">
        <v>169</v>
      </c>
      <c r="D55" s="36">
        <v>796.1810444213202</v>
      </c>
      <c r="E55" s="36">
        <v>0</v>
      </c>
      <c r="F55" s="42">
        <v>796.1810444213202</v>
      </c>
    </row>
    <row r="56" spans="2:6" ht="22.5" customHeight="1">
      <c r="B56" s="25" t="s">
        <v>34</v>
      </c>
      <c r="C56" s="26" t="s">
        <v>35</v>
      </c>
      <c r="D56" s="49">
        <v>18561.59</v>
      </c>
      <c r="E56" s="49">
        <v>17481.7</v>
      </c>
      <c r="F56" s="56">
        <v>36043.28999999999</v>
      </c>
    </row>
    <row r="57" spans="2:6" ht="22.5" customHeight="1">
      <c r="B57" s="24"/>
      <c r="C57" s="22" t="s">
        <v>168</v>
      </c>
      <c r="D57" s="23">
        <v>18561.59</v>
      </c>
      <c r="E57" s="23">
        <v>17481.7</v>
      </c>
      <c r="F57" s="44">
        <v>36043.28999999999</v>
      </c>
    </row>
    <row r="58" spans="2:6" ht="22.5" customHeight="1">
      <c r="B58" s="32" t="s">
        <v>36</v>
      </c>
      <c r="C58" s="33" t="s">
        <v>37</v>
      </c>
      <c r="D58" s="50">
        <v>70345.256181456</v>
      </c>
      <c r="E58" s="50">
        <v>85470.2676143268</v>
      </c>
      <c r="F58" s="58">
        <v>155815.5237957828</v>
      </c>
    </row>
    <row r="59" spans="2:6" ht="22.5" customHeight="1">
      <c r="B59" s="34"/>
      <c r="C59" s="35" t="s">
        <v>168</v>
      </c>
      <c r="D59" s="36">
        <v>52202.5748</v>
      </c>
      <c r="E59" s="36">
        <v>48254.792</v>
      </c>
      <c r="F59" s="42">
        <v>100457.36679999999</v>
      </c>
    </row>
    <row r="60" spans="2:6" ht="22.5" customHeight="1">
      <c r="B60" s="34"/>
      <c r="C60" s="35" t="s">
        <v>169</v>
      </c>
      <c r="D60" s="36">
        <v>18142.681381456</v>
      </c>
      <c r="E60" s="36">
        <v>37215.4756143268</v>
      </c>
      <c r="F60" s="42">
        <v>55358.1569957828</v>
      </c>
    </row>
    <row r="61" spans="2:6" ht="22.5" customHeight="1">
      <c r="B61" s="25" t="s">
        <v>38</v>
      </c>
      <c r="C61" s="26" t="s">
        <v>39</v>
      </c>
      <c r="D61" s="49">
        <v>16139.9892808514</v>
      </c>
      <c r="E61" s="49">
        <v>857.6400000000001</v>
      </c>
      <c r="F61" s="56">
        <v>16997.629280851397</v>
      </c>
    </row>
    <row r="62" spans="2:6" ht="22.5" customHeight="1">
      <c r="B62" s="24"/>
      <c r="C62" s="22" t="s">
        <v>168</v>
      </c>
      <c r="D62" s="23">
        <v>12084.777000000002</v>
      </c>
      <c r="E62" s="23">
        <v>857.6400000000001</v>
      </c>
      <c r="F62" s="44">
        <v>12942.417000000001</v>
      </c>
    </row>
    <row r="63" spans="2:6" ht="22.5" customHeight="1">
      <c r="B63" s="24"/>
      <c r="C63" s="22" t="s">
        <v>169</v>
      </c>
      <c r="D63" s="23">
        <v>4055.2122808513973</v>
      </c>
      <c r="E63" s="23">
        <v>0</v>
      </c>
      <c r="F63" s="44">
        <v>4055.2122808513973</v>
      </c>
    </row>
    <row r="64" spans="2:6" ht="22.5" customHeight="1">
      <c r="B64" s="32" t="s">
        <v>40</v>
      </c>
      <c r="C64" s="33" t="s">
        <v>41</v>
      </c>
      <c r="D64" s="50">
        <v>9461.655999999999</v>
      </c>
      <c r="E64" s="50">
        <v>5336.612</v>
      </c>
      <c r="F64" s="58">
        <v>14798.267999999998</v>
      </c>
    </row>
    <row r="65" spans="2:6" ht="22.5" customHeight="1">
      <c r="B65" s="34"/>
      <c r="C65" s="35" t="s">
        <v>168</v>
      </c>
      <c r="D65" s="36">
        <v>9461.655999999999</v>
      </c>
      <c r="E65" s="36">
        <v>5336.612</v>
      </c>
      <c r="F65" s="42">
        <v>14798.267999999998</v>
      </c>
    </row>
    <row r="66" spans="2:6" ht="22.5" customHeight="1">
      <c r="B66" s="25" t="s">
        <v>42</v>
      </c>
      <c r="C66" s="26" t="s">
        <v>43</v>
      </c>
      <c r="D66" s="49">
        <v>14138.362120000002</v>
      </c>
      <c r="E66" s="49">
        <v>11746.842567999998</v>
      </c>
      <c r="F66" s="56">
        <v>25885.204687999998</v>
      </c>
    </row>
    <row r="67" spans="2:6" ht="22.5" customHeight="1">
      <c r="B67" s="24"/>
      <c r="C67" s="22" t="s">
        <v>168</v>
      </c>
      <c r="D67" s="23">
        <v>14138.362120000002</v>
      </c>
      <c r="E67" s="23">
        <v>11746.842567999998</v>
      </c>
      <c r="F67" s="44">
        <v>25885.204687999998</v>
      </c>
    </row>
    <row r="68" spans="2:6" ht="22.5" customHeight="1">
      <c r="B68" s="32" t="s">
        <v>44</v>
      </c>
      <c r="C68" s="33" t="s">
        <v>45</v>
      </c>
      <c r="D68" s="50">
        <v>11614.7405353</v>
      </c>
      <c r="E68" s="50">
        <v>3670.0580000000004</v>
      </c>
      <c r="F68" s="58">
        <v>15284.7985353</v>
      </c>
    </row>
    <row r="69" spans="2:6" ht="22.5" customHeight="1">
      <c r="B69" s="34"/>
      <c r="C69" s="35" t="s">
        <v>168</v>
      </c>
      <c r="D69" s="36">
        <v>7947.315999999999</v>
      </c>
      <c r="E69" s="36">
        <v>3670.0580000000004</v>
      </c>
      <c r="F69" s="42">
        <v>11617.374</v>
      </c>
    </row>
    <row r="70" spans="2:6" ht="22.5" customHeight="1">
      <c r="B70" s="34"/>
      <c r="C70" s="35" t="s">
        <v>169</v>
      </c>
      <c r="D70" s="36">
        <v>3667.4245352999997</v>
      </c>
      <c r="E70" s="36">
        <v>0</v>
      </c>
      <c r="F70" s="42">
        <v>3667.4245352999997</v>
      </c>
    </row>
    <row r="71" spans="2:6" ht="22.5" customHeight="1">
      <c r="B71" s="25" t="s">
        <v>46</v>
      </c>
      <c r="C71" s="26" t="s">
        <v>47</v>
      </c>
      <c r="D71" s="49">
        <v>0</v>
      </c>
      <c r="E71" s="49">
        <v>1397.325066</v>
      </c>
      <c r="F71" s="56">
        <v>1397.325066</v>
      </c>
    </row>
    <row r="72" spans="2:6" ht="22.5" customHeight="1">
      <c r="B72" s="24"/>
      <c r="C72" s="22" t="s">
        <v>168</v>
      </c>
      <c r="D72" s="23">
        <v>0</v>
      </c>
      <c r="E72" s="23">
        <v>1397.325066</v>
      </c>
      <c r="F72" s="44">
        <v>1397.325066</v>
      </c>
    </row>
    <row r="73" spans="2:6" ht="22.5" customHeight="1">
      <c r="B73" s="32" t="s">
        <v>48</v>
      </c>
      <c r="C73" s="33" t="s">
        <v>49</v>
      </c>
      <c r="D73" s="50">
        <v>1107.8495505</v>
      </c>
      <c r="E73" s="50">
        <v>75794.84</v>
      </c>
      <c r="F73" s="58">
        <v>76902.68955049998</v>
      </c>
    </row>
    <row r="74" spans="2:6" ht="22.5" customHeight="1">
      <c r="B74" s="34"/>
      <c r="C74" s="35" t="s">
        <v>168</v>
      </c>
      <c r="D74" s="36">
        <v>1107.8495505</v>
      </c>
      <c r="E74" s="36">
        <v>1487.8200000000002</v>
      </c>
      <c r="F74" s="42">
        <v>2595.6695505</v>
      </c>
    </row>
    <row r="75" spans="2:6" ht="22.5" customHeight="1">
      <c r="B75" s="34"/>
      <c r="C75" s="35" t="s">
        <v>169</v>
      </c>
      <c r="D75" s="36">
        <v>0</v>
      </c>
      <c r="E75" s="36">
        <v>74307.01999999999</v>
      </c>
      <c r="F75" s="42">
        <v>74307.01999999999</v>
      </c>
    </row>
    <row r="76" spans="2:6" ht="22.5" customHeight="1">
      <c r="B76" s="25" t="s">
        <v>50</v>
      </c>
      <c r="C76" s="26" t="s">
        <v>51</v>
      </c>
      <c r="D76" s="49">
        <v>3250.9700000000003</v>
      </c>
      <c r="E76" s="49">
        <v>14007.64382067187</v>
      </c>
      <c r="F76" s="56">
        <v>17258.613820671868</v>
      </c>
    </row>
    <row r="77" spans="2:6" ht="22.5" customHeight="1">
      <c r="B77" s="24"/>
      <c r="C77" s="22" t="s">
        <v>168</v>
      </c>
      <c r="D77" s="23">
        <v>3250.9700000000003</v>
      </c>
      <c r="E77" s="23">
        <v>14007.64382067187</v>
      </c>
      <c r="F77" s="44">
        <v>17258.613820671868</v>
      </c>
    </row>
    <row r="78" spans="2:6" ht="22.5" customHeight="1">
      <c r="B78" s="32" t="s">
        <v>52</v>
      </c>
      <c r="C78" s="33" t="s">
        <v>53</v>
      </c>
      <c r="D78" s="50">
        <v>42580.267045</v>
      </c>
      <c r="E78" s="50">
        <v>157709.4901742178</v>
      </c>
      <c r="F78" s="58">
        <v>200289.75721921778</v>
      </c>
    </row>
    <row r="79" spans="2:6" ht="22.5" customHeight="1">
      <c r="B79" s="34"/>
      <c r="C79" s="35" t="s">
        <v>168</v>
      </c>
      <c r="D79" s="36">
        <v>19410.797045</v>
      </c>
      <c r="E79" s="36">
        <v>142673.79174</v>
      </c>
      <c r="F79" s="42">
        <v>162084.58878499997</v>
      </c>
    </row>
    <row r="80" spans="2:6" ht="22.5" customHeight="1">
      <c r="B80" s="34"/>
      <c r="C80" s="35" t="s">
        <v>169</v>
      </c>
      <c r="D80" s="36">
        <v>23169.47</v>
      </c>
      <c r="E80" s="36">
        <v>15035.69843421781</v>
      </c>
      <c r="F80" s="42">
        <v>38205.168434217805</v>
      </c>
    </row>
    <row r="81" spans="2:6" ht="22.5" customHeight="1">
      <c r="B81" s="25" t="s">
        <v>161</v>
      </c>
      <c r="C81" s="26" t="s">
        <v>162</v>
      </c>
      <c r="D81" s="49">
        <v>1.2939942000000002</v>
      </c>
      <c r="E81" s="49">
        <v>251.774455</v>
      </c>
      <c r="F81" s="56">
        <v>253.06844919999998</v>
      </c>
    </row>
    <row r="82" spans="2:6" ht="22.5" customHeight="1">
      <c r="B82" s="24"/>
      <c r="C82" s="22" t="s">
        <v>168</v>
      </c>
      <c r="D82" s="23">
        <v>1.2939942000000002</v>
      </c>
      <c r="E82" s="23">
        <v>251.774455</v>
      </c>
      <c r="F82" s="44">
        <v>253.06844919999998</v>
      </c>
    </row>
    <row r="83" spans="2:6" ht="22.5" customHeight="1">
      <c r="B83" s="32" t="s">
        <v>54</v>
      </c>
      <c r="C83" s="33" t="s">
        <v>55</v>
      </c>
      <c r="D83" s="50">
        <v>65957.77235308</v>
      </c>
      <c r="E83" s="50">
        <v>1089161.1455863998</v>
      </c>
      <c r="F83" s="58">
        <v>1155118.91793948</v>
      </c>
    </row>
    <row r="84" spans="2:6" ht="22.5" customHeight="1">
      <c r="B84" s="34"/>
      <c r="C84" s="35" t="s">
        <v>168</v>
      </c>
      <c r="D84" s="36">
        <v>7836.542353079999</v>
      </c>
      <c r="E84" s="36">
        <v>6595.785</v>
      </c>
      <c r="F84" s="42">
        <v>14432.32735308</v>
      </c>
    </row>
    <row r="85" spans="2:6" ht="22.5" customHeight="1">
      <c r="B85" s="34"/>
      <c r="C85" s="35" t="s">
        <v>169</v>
      </c>
      <c r="D85" s="36">
        <v>58121.229999999996</v>
      </c>
      <c r="E85" s="36">
        <v>1082565.3605864</v>
      </c>
      <c r="F85" s="42">
        <v>1140686.5905864</v>
      </c>
    </row>
    <row r="86" spans="2:6" ht="38.25" customHeight="1">
      <c r="B86" s="25" t="s">
        <v>56</v>
      </c>
      <c r="C86" s="26" t="s">
        <v>170</v>
      </c>
      <c r="D86" s="49">
        <v>38391.079352442655</v>
      </c>
      <c r="E86" s="49">
        <v>12569044.45146823</v>
      </c>
      <c r="F86" s="56">
        <v>12607435.530820673</v>
      </c>
    </row>
    <row r="87" spans="2:6" ht="22.5" customHeight="1">
      <c r="B87" s="24"/>
      <c r="C87" s="22" t="s">
        <v>168</v>
      </c>
      <c r="D87" s="23">
        <v>22098.28243736896</v>
      </c>
      <c r="E87" s="23">
        <v>14233.188514251542</v>
      </c>
      <c r="F87" s="44">
        <v>36331.470951620504</v>
      </c>
    </row>
    <row r="88" spans="2:6" ht="22.5" customHeight="1">
      <c r="B88" s="24"/>
      <c r="C88" s="22" t="s">
        <v>169</v>
      </c>
      <c r="D88" s="23">
        <v>16292.796915073694</v>
      </c>
      <c r="E88" s="23">
        <v>12554811.262953978</v>
      </c>
      <c r="F88" s="44">
        <v>12571104.059869053</v>
      </c>
    </row>
    <row r="89" spans="2:6" ht="22.5" customHeight="1">
      <c r="B89" s="32" t="s">
        <v>57</v>
      </c>
      <c r="C89" s="33" t="s">
        <v>58</v>
      </c>
      <c r="D89" s="50">
        <v>3310.8218399999996</v>
      </c>
      <c r="E89" s="50">
        <v>483.0399999999999</v>
      </c>
      <c r="F89" s="50">
        <v>3793.8618399999996</v>
      </c>
    </row>
    <row r="90" spans="2:6" ht="22.5" customHeight="1">
      <c r="B90" s="34"/>
      <c r="C90" s="35" t="s">
        <v>168</v>
      </c>
      <c r="D90" s="36">
        <v>3310.8218399999996</v>
      </c>
      <c r="E90" s="36">
        <v>483.0399999999999</v>
      </c>
      <c r="F90" s="42">
        <v>3793.8618399999996</v>
      </c>
    </row>
    <row r="91" spans="2:6" ht="22.5" customHeight="1">
      <c r="B91" s="25" t="s">
        <v>163</v>
      </c>
      <c r="C91" s="26" t="s">
        <v>164</v>
      </c>
      <c r="D91" s="49">
        <f>+SUM(D92)</f>
        <v>1502.49</v>
      </c>
      <c r="E91" s="49">
        <f>+SUM(E92)</f>
        <v>12562.253576</v>
      </c>
      <c r="F91" s="56">
        <f>+SUM(F92)</f>
        <v>14064.743576</v>
      </c>
    </row>
    <row r="92" spans="2:6" ht="22.5" customHeight="1">
      <c r="B92" s="24"/>
      <c r="C92" s="22" t="s">
        <v>168</v>
      </c>
      <c r="D92" s="23">
        <v>1502.49</v>
      </c>
      <c r="E92" s="23">
        <v>12562.253576</v>
      </c>
      <c r="F92" s="44">
        <v>14064.743576</v>
      </c>
    </row>
    <row r="93" spans="2:6" ht="22.5" customHeight="1">
      <c r="B93" s="32" t="s">
        <v>59</v>
      </c>
      <c r="C93" s="33" t="s">
        <v>60</v>
      </c>
      <c r="D93" s="50">
        <f>+SUM(D94:D95)</f>
        <v>79328.62503818503</v>
      </c>
      <c r="E93" s="50">
        <f>+SUM(E94:E95)</f>
        <v>353266.20609075995</v>
      </c>
      <c r="F93" s="58">
        <f>+SUM(F94:F95)</f>
        <v>432594.831128945</v>
      </c>
    </row>
    <row r="94" spans="2:6" ht="22.5" customHeight="1">
      <c r="B94" s="34"/>
      <c r="C94" s="35" t="s">
        <v>168</v>
      </c>
      <c r="D94" s="36">
        <v>5178.3372878850005</v>
      </c>
      <c r="E94" s="36">
        <v>2615.0834347600003</v>
      </c>
      <c r="F94" s="42">
        <v>7793.420722645</v>
      </c>
    </row>
    <row r="95" spans="2:6" ht="22.5" customHeight="1">
      <c r="B95" s="34"/>
      <c r="C95" s="35" t="s">
        <v>169</v>
      </c>
      <c r="D95" s="36">
        <v>74150.28775030002</v>
      </c>
      <c r="E95" s="36">
        <v>350651.12265599996</v>
      </c>
      <c r="F95" s="42">
        <v>424801.4104063</v>
      </c>
    </row>
    <row r="96" spans="2:6" ht="22.5" customHeight="1">
      <c r="B96" s="25" t="s">
        <v>61</v>
      </c>
      <c r="C96" s="26" t="s">
        <v>62</v>
      </c>
      <c r="D96" s="49">
        <f>+SUM(D97:D98)</f>
        <v>1632.93455032865</v>
      </c>
      <c r="E96" s="49">
        <f>+SUM(E97:E98)</f>
        <v>61314.52568441533</v>
      </c>
      <c r="F96" s="56">
        <f>+SUM(F97:F98)</f>
        <v>62947.46023474398</v>
      </c>
    </row>
    <row r="97" spans="2:6" ht="22.5" customHeight="1">
      <c r="B97" s="24"/>
      <c r="C97" s="22" t="s">
        <v>168</v>
      </c>
      <c r="D97" s="23">
        <v>924.08</v>
      </c>
      <c r="E97" s="23">
        <v>31506.875999999997</v>
      </c>
      <c r="F97" s="44">
        <v>32430.956</v>
      </c>
    </row>
    <row r="98" spans="2:6" ht="22.5" customHeight="1">
      <c r="B98" s="24"/>
      <c r="C98" s="22" t="s">
        <v>169</v>
      </c>
      <c r="D98" s="23">
        <v>708.8545503286499</v>
      </c>
      <c r="E98" s="23">
        <v>29807.64968441533</v>
      </c>
      <c r="F98" s="44">
        <v>30516.504234743978</v>
      </c>
    </row>
    <row r="99" spans="2:6" ht="22.5" customHeight="1">
      <c r="B99" s="32" t="s">
        <v>63</v>
      </c>
      <c r="C99" s="33" t="s">
        <v>64</v>
      </c>
      <c r="D99" s="50">
        <f>+SUM(D100)</f>
        <v>7698.249011000001</v>
      </c>
      <c r="E99" s="50">
        <f>+SUM(E100)</f>
        <v>90471.538507</v>
      </c>
      <c r="F99" s="58">
        <f>+SUM(F100)</f>
        <v>98169.787518</v>
      </c>
    </row>
    <row r="100" spans="2:6" ht="22.5" customHeight="1">
      <c r="B100" s="34"/>
      <c r="C100" s="35" t="s">
        <v>168</v>
      </c>
      <c r="D100" s="36">
        <v>7698.249011000001</v>
      </c>
      <c r="E100" s="36">
        <v>90471.538507</v>
      </c>
      <c r="F100" s="42">
        <v>98169.787518</v>
      </c>
    </row>
    <row r="101" spans="2:6" ht="22.5" customHeight="1">
      <c r="B101" s="25" t="s">
        <v>65</v>
      </c>
      <c r="C101" s="26" t="s">
        <v>66</v>
      </c>
      <c r="D101" s="49">
        <f>+SUM(D102)</f>
        <v>6858.002400000001</v>
      </c>
      <c r="E101" s="49">
        <f>+SUM(E102)</f>
        <v>0</v>
      </c>
      <c r="F101" s="56">
        <f>+SUM(F102)</f>
        <v>6858.002400000001</v>
      </c>
    </row>
    <row r="102" spans="2:6" ht="22.5" customHeight="1">
      <c r="B102" s="24"/>
      <c r="C102" s="22" t="s">
        <v>168</v>
      </c>
      <c r="D102" s="23">
        <v>6858.002400000001</v>
      </c>
      <c r="E102" s="23">
        <v>0</v>
      </c>
      <c r="F102" s="44">
        <v>6858.002400000001</v>
      </c>
    </row>
    <row r="103" spans="2:6" ht="22.5" customHeight="1">
      <c r="B103" s="32" t="s">
        <v>67</v>
      </c>
      <c r="C103" s="33" t="s">
        <v>68</v>
      </c>
      <c r="D103" s="50">
        <f>+SUM(D104:D105)</f>
        <v>69704.468132</v>
      </c>
      <c r="E103" s="50">
        <f>+SUM(E104:E105)</f>
        <v>361903.53004800004</v>
      </c>
      <c r="F103" s="58">
        <f>+SUM(F104:F105)</f>
        <v>431607.99818000005</v>
      </c>
    </row>
    <row r="104" spans="2:6" ht="22.5" customHeight="1">
      <c r="B104" s="34"/>
      <c r="C104" s="35" t="s">
        <v>168</v>
      </c>
      <c r="D104" s="36">
        <v>1662.28</v>
      </c>
      <c r="E104" s="36">
        <v>0</v>
      </c>
      <c r="F104" s="42">
        <v>1662.28</v>
      </c>
    </row>
    <row r="105" spans="2:6" ht="22.5" customHeight="1">
      <c r="B105" s="34"/>
      <c r="C105" s="35" t="s">
        <v>169</v>
      </c>
      <c r="D105" s="36">
        <v>68042.188132</v>
      </c>
      <c r="E105" s="36">
        <v>361903.53004800004</v>
      </c>
      <c r="F105" s="42">
        <v>429945.71818</v>
      </c>
    </row>
    <row r="106" spans="2:6" ht="22.5" customHeight="1">
      <c r="B106" s="25" t="s">
        <v>69</v>
      </c>
      <c r="C106" s="26" t="s">
        <v>70</v>
      </c>
      <c r="D106" s="49">
        <f>+SUM(D107:D108)</f>
        <v>254630.714127644</v>
      </c>
      <c r="E106" s="49">
        <f>+SUM(E107:E108)</f>
        <v>13141.259271999998</v>
      </c>
      <c r="F106" s="56">
        <f>+SUM(F107:F108)</f>
        <v>267771.97339964396</v>
      </c>
    </row>
    <row r="107" spans="2:6" ht="22.5" customHeight="1">
      <c r="B107" s="24"/>
      <c r="C107" s="22" t="s">
        <v>168</v>
      </c>
      <c r="D107" s="23">
        <v>137297.692908081</v>
      </c>
      <c r="E107" s="23">
        <v>13141.235103999998</v>
      </c>
      <c r="F107" s="44">
        <v>150438.92801208099</v>
      </c>
    </row>
    <row r="108" spans="2:6" ht="22.5" customHeight="1">
      <c r="B108" s="24"/>
      <c r="C108" s="22" t="s">
        <v>169</v>
      </c>
      <c r="D108" s="23">
        <v>117333.021219563</v>
      </c>
      <c r="E108" s="23">
        <v>0.024168</v>
      </c>
      <c r="F108" s="44">
        <v>117333.04538756299</v>
      </c>
    </row>
    <row r="109" spans="2:6" ht="22.5" customHeight="1">
      <c r="B109" s="32" t="s">
        <v>71</v>
      </c>
      <c r="C109" s="33" t="s">
        <v>72</v>
      </c>
      <c r="D109" s="50">
        <f>+SUM(D110)</f>
        <v>1690.812</v>
      </c>
      <c r="E109" s="50">
        <f>+SUM(E110)</f>
        <v>1000.3599999999999</v>
      </c>
      <c r="F109" s="58">
        <f>+SUM(F110)</f>
        <v>2691.1719999999996</v>
      </c>
    </row>
    <row r="110" spans="2:6" ht="22.5" customHeight="1">
      <c r="B110" s="34"/>
      <c r="C110" s="35" t="s">
        <v>168</v>
      </c>
      <c r="D110" s="36">
        <v>1690.812</v>
      </c>
      <c r="E110" s="36">
        <v>1000.3599999999999</v>
      </c>
      <c r="F110" s="42">
        <v>2691.1719999999996</v>
      </c>
    </row>
    <row r="111" spans="2:6" ht="22.5" customHeight="1">
      <c r="B111" s="25" t="s">
        <v>73</v>
      </c>
      <c r="C111" s="26" t="s">
        <v>74</v>
      </c>
      <c r="D111" s="49">
        <f>+SUM(D112:D113)</f>
        <v>9778.6073</v>
      </c>
      <c r="E111" s="49">
        <f>+SUM(E112:E113)</f>
        <v>931131.020195</v>
      </c>
      <c r="F111" s="56">
        <f>+SUM(F112:F113)</f>
        <v>940909.6274950001</v>
      </c>
    </row>
    <row r="112" spans="2:6" ht="22.5" customHeight="1">
      <c r="B112" s="24"/>
      <c r="C112" s="22" t="s">
        <v>168</v>
      </c>
      <c r="D112" s="23">
        <v>6742.987999999999</v>
      </c>
      <c r="E112" s="23">
        <v>5385.012</v>
      </c>
      <c r="F112" s="44">
        <v>12127.999999999998</v>
      </c>
    </row>
    <row r="113" spans="2:6" ht="22.5" customHeight="1">
      <c r="B113" s="24"/>
      <c r="C113" s="22" t="s">
        <v>169</v>
      </c>
      <c r="D113" s="23">
        <v>3035.6193000000003</v>
      </c>
      <c r="E113" s="23">
        <v>925746.008195</v>
      </c>
      <c r="F113" s="44">
        <v>928781.6274950001</v>
      </c>
    </row>
    <row r="114" spans="2:6" ht="22.5" customHeight="1">
      <c r="B114" s="32" t="s">
        <v>165</v>
      </c>
      <c r="C114" s="33" t="s">
        <v>166</v>
      </c>
      <c r="D114" s="50">
        <f>+SUM(D115)</f>
        <v>1071.25</v>
      </c>
      <c r="E114" s="50">
        <f>+SUM(E115)</f>
        <v>2634.7732</v>
      </c>
      <c r="F114" s="58">
        <f>+SUM(F115)</f>
        <v>3706.0232</v>
      </c>
    </row>
    <row r="115" spans="2:6" ht="22.5" customHeight="1">
      <c r="B115" s="34"/>
      <c r="C115" s="35" t="s">
        <v>168</v>
      </c>
      <c r="D115" s="36">
        <v>1071.25</v>
      </c>
      <c r="E115" s="36">
        <v>2634.7732</v>
      </c>
      <c r="F115" s="42">
        <v>3706.0232</v>
      </c>
    </row>
    <row r="116" spans="2:6" ht="22.5" customHeight="1">
      <c r="B116" s="25" t="s">
        <v>75</v>
      </c>
      <c r="C116" s="26" t="s">
        <v>167</v>
      </c>
      <c r="D116" s="49">
        <f>+SUM(D117)</f>
        <v>1350.1200000000003</v>
      </c>
      <c r="E116" s="49">
        <f>+SUM(E117)</f>
        <v>728.8679999999999</v>
      </c>
      <c r="F116" s="56">
        <f>+SUM(F117)</f>
        <v>2078.988</v>
      </c>
    </row>
    <row r="117" spans="2:6" ht="22.5" customHeight="1">
      <c r="B117" s="24"/>
      <c r="C117" s="22" t="s">
        <v>168</v>
      </c>
      <c r="D117" s="23">
        <v>1350.1200000000003</v>
      </c>
      <c r="E117" s="23">
        <v>728.8679999999999</v>
      </c>
      <c r="F117" s="44">
        <v>2078.988</v>
      </c>
    </row>
    <row r="118" spans="2:6" ht="22.5" customHeight="1">
      <c r="B118" s="32" t="s">
        <v>76</v>
      </c>
      <c r="C118" s="33" t="s">
        <v>77</v>
      </c>
      <c r="D118" s="50">
        <f>+SUM(D119)</f>
        <v>390.55586474250003</v>
      </c>
      <c r="E118" s="50">
        <f>+SUM(E119)</f>
        <v>0</v>
      </c>
      <c r="F118" s="58">
        <f>+SUM(F119)</f>
        <v>390.55586474250003</v>
      </c>
    </row>
    <row r="119" spans="2:6" ht="22.5" customHeight="1">
      <c r="B119" s="34"/>
      <c r="C119" s="35" t="s">
        <v>168</v>
      </c>
      <c r="D119" s="36">
        <v>390.55586474250003</v>
      </c>
      <c r="E119" s="36">
        <v>0</v>
      </c>
      <c r="F119" s="42">
        <v>390.55586474250003</v>
      </c>
    </row>
    <row r="120" spans="2:6" ht="22.5" customHeight="1">
      <c r="B120" s="25" t="s">
        <v>78</v>
      </c>
      <c r="C120" s="26" t="s">
        <v>79</v>
      </c>
      <c r="D120" s="49">
        <f>+SUM(D121)</f>
        <v>5157.4219096</v>
      </c>
      <c r="E120" s="49">
        <f>+SUM(E121)</f>
        <v>19952.8014</v>
      </c>
      <c r="F120" s="56">
        <f>+SUM(F121)</f>
        <v>25110.223309599998</v>
      </c>
    </row>
    <row r="121" spans="2:6" ht="22.5" customHeight="1">
      <c r="B121" s="24"/>
      <c r="C121" s="22" t="s">
        <v>168</v>
      </c>
      <c r="D121" s="23">
        <v>5157.4219096</v>
      </c>
      <c r="E121" s="23">
        <v>19952.8014</v>
      </c>
      <c r="F121" s="44">
        <v>25110.223309599998</v>
      </c>
    </row>
    <row r="122" spans="2:6" ht="22.5" customHeight="1">
      <c r="B122" s="32" t="s">
        <v>80</v>
      </c>
      <c r="C122" s="33" t="s">
        <v>81</v>
      </c>
      <c r="D122" s="50">
        <f>+SUM(D123)</f>
        <v>201.25</v>
      </c>
      <c r="E122" s="50">
        <f>+SUM(E123)</f>
        <v>652.63</v>
      </c>
      <c r="F122" s="58">
        <f>+SUM(F123)</f>
        <v>853.88</v>
      </c>
    </row>
    <row r="123" spans="2:6" ht="22.5" customHeight="1">
      <c r="B123" s="34"/>
      <c r="C123" s="35" t="s">
        <v>168</v>
      </c>
      <c r="D123" s="36">
        <v>201.25</v>
      </c>
      <c r="E123" s="36">
        <v>652.63</v>
      </c>
      <c r="F123" s="42">
        <v>853.88</v>
      </c>
    </row>
    <row r="124" spans="2:6" ht="22.5" customHeight="1">
      <c r="B124" s="25" t="s">
        <v>82</v>
      </c>
      <c r="C124" s="26" t="s">
        <v>83</v>
      </c>
      <c r="D124" s="49">
        <f>+SUM(D125)</f>
        <v>8.940000000000001</v>
      </c>
      <c r="E124" s="49">
        <f>+SUM(E125)</f>
        <v>5352.3696396995</v>
      </c>
      <c r="F124" s="56">
        <f>+SUM(F125)</f>
        <v>5361.3096396995</v>
      </c>
    </row>
    <row r="125" spans="2:6" ht="22.5" customHeight="1">
      <c r="B125" s="24"/>
      <c r="C125" s="22" t="s">
        <v>168</v>
      </c>
      <c r="D125" s="23">
        <v>8.940000000000001</v>
      </c>
      <c r="E125" s="23">
        <v>5352.3696396995</v>
      </c>
      <c r="F125" s="44">
        <v>5361.3096396995</v>
      </c>
    </row>
    <row r="126" spans="2:6" ht="22.5" customHeight="1">
      <c r="B126" s="32" t="s">
        <v>84</v>
      </c>
      <c r="C126" s="33" t="s">
        <v>85</v>
      </c>
      <c r="D126" s="50">
        <f>+SUM(D127)</f>
        <v>1185.85</v>
      </c>
      <c r="E126" s="50">
        <f>+SUM(E127)</f>
        <v>838.575</v>
      </c>
      <c r="F126" s="58">
        <f>+SUM(F127)</f>
        <v>2024.425</v>
      </c>
    </row>
    <row r="127" spans="2:6" ht="22.5" customHeight="1">
      <c r="B127" s="34"/>
      <c r="C127" s="35" t="s">
        <v>168</v>
      </c>
      <c r="D127" s="36">
        <v>1185.85</v>
      </c>
      <c r="E127" s="36">
        <v>838.575</v>
      </c>
      <c r="F127" s="42">
        <v>2024.425</v>
      </c>
    </row>
    <row r="128" spans="2:6" ht="22.5" customHeight="1">
      <c r="B128" s="25" t="s">
        <v>86</v>
      </c>
      <c r="C128" s="26" t="s">
        <v>87</v>
      </c>
      <c r="D128" s="49">
        <f>+SUM(D129)</f>
        <v>12.92</v>
      </c>
      <c r="E128" s="49">
        <f>+SUM(E129)</f>
        <v>0</v>
      </c>
      <c r="F128" s="56">
        <f>+SUM(F129)</f>
        <v>12.92</v>
      </c>
    </row>
    <row r="129" spans="2:6" ht="22.5" customHeight="1">
      <c r="B129" s="24"/>
      <c r="C129" s="22" t="s">
        <v>168</v>
      </c>
      <c r="D129" s="23">
        <v>12.92</v>
      </c>
      <c r="E129" s="23">
        <v>0</v>
      </c>
      <c r="F129" s="44">
        <v>12.92</v>
      </c>
    </row>
    <row r="130" spans="2:6" ht="22.5" customHeight="1">
      <c r="B130" s="32" t="s">
        <v>88</v>
      </c>
      <c r="C130" s="33" t="s">
        <v>89</v>
      </c>
      <c r="D130" s="50">
        <f>+SUM(D131)</f>
        <v>6252.16</v>
      </c>
      <c r="E130" s="50">
        <f>+SUM(E131)</f>
        <v>6560.147000000001</v>
      </c>
      <c r="F130" s="58">
        <f>+SUM(F131)</f>
        <v>12812.307</v>
      </c>
    </row>
    <row r="131" spans="2:6" ht="22.5" customHeight="1">
      <c r="B131" s="34"/>
      <c r="C131" s="35" t="s">
        <v>168</v>
      </c>
      <c r="D131" s="36">
        <v>6252.16</v>
      </c>
      <c r="E131" s="36">
        <v>6560.147000000001</v>
      </c>
      <c r="F131" s="42">
        <v>12812.307</v>
      </c>
    </row>
    <row r="132" spans="2:6" ht="22.5" customHeight="1">
      <c r="B132" s="25" t="s">
        <v>90</v>
      </c>
      <c r="C132" s="26" t="s">
        <v>91</v>
      </c>
      <c r="D132" s="49">
        <f>+SUM(D133)</f>
        <v>2677.99122274</v>
      </c>
      <c r="E132" s="49">
        <f>+SUM(E133)</f>
        <v>3134.1326534559994</v>
      </c>
      <c r="F132" s="56">
        <f>+SUM(F133)</f>
        <v>5812.123876195999</v>
      </c>
    </row>
    <row r="133" spans="2:6" ht="22.5" customHeight="1">
      <c r="B133" s="24"/>
      <c r="C133" s="22" t="s">
        <v>168</v>
      </c>
      <c r="D133" s="23">
        <v>2677.99122274</v>
      </c>
      <c r="E133" s="23">
        <v>3134.1326534559994</v>
      </c>
      <c r="F133" s="44">
        <v>5812.123876195999</v>
      </c>
    </row>
    <row r="134" spans="2:6" ht="22.5" customHeight="1">
      <c r="B134" s="32" t="s">
        <v>92</v>
      </c>
      <c r="C134" s="33" t="s">
        <v>93</v>
      </c>
      <c r="D134" s="50">
        <f>+SUM(D135:D136)</f>
        <v>7027.4418948</v>
      </c>
      <c r="E134" s="50">
        <f>+SUM(E135:E136)</f>
        <v>52173.9777531425</v>
      </c>
      <c r="F134" s="58">
        <f>+SUM(F135:F136)</f>
        <v>59201.4196479425</v>
      </c>
    </row>
    <row r="135" spans="2:6" ht="22.5" customHeight="1">
      <c r="B135" s="34"/>
      <c r="C135" s="35" t="s">
        <v>168</v>
      </c>
      <c r="D135" s="36">
        <v>79.3338</v>
      </c>
      <c r="E135" s="36">
        <v>15847.706261999998</v>
      </c>
      <c r="F135" s="42">
        <v>15927.040061999998</v>
      </c>
    </row>
    <row r="136" spans="2:6" ht="22.5" customHeight="1">
      <c r="B136" s="34"/>
      <c r="C136" s="35" t="s">
        <v>169</v>
      </c>
      <c r="D136" s="36">
        <v>6948.1080948</v>
      </c>
      <c r="E136" s="36">
        <v>36326.2714911425</v>
      </c>
      <c r="F136" s="42">
        <v>43274.3795859425</v>
      </c>
    </row>
    <row r="137" spans="2:6" ht="22.5" customHeight="1">
      <c r="B137" s="25" t="s">
        <v>94</v>
      </c>
      <c r="C137" s="26" t="s">
        <v>95</v>
      </c>
      <c r="D137" s="49">
        <f>+SUM(D138)</f>
        <v>289.76</v>
      </c>
      <c r="E137" s="49">
        <f>+SUM(E138)</f>
        <v>1893.5400000000002</v>
      </c>
      <c r="F137" s="56">
        <f>+SUM(F138)</f>
        <v>2183.3</v>
      </c>
    </row>
    <row r="138" spans="2:6" ht="22.5" customHeight="1">
      <c r="B138" s="24"/>
      <c r="C138" s="22" t="s">
        <v>168</v>
      </c>
      <c r="D138" s="23">
        <v>289.76</v>
      </c>
      <c r="E138" s="23">
        <v>1893.5400000000002</v>
      </c>
      <c r="F138" s="44">
        <v>2183.3</v>
      </c>
    </row>
    <row r="139" spans="2:6" ht="22.5" customHeight="1">
      <c r="B139" s="32" t="s">
        <v>96</v>
      </c>
      <c r="C139" s="33" t="s">
        <v>97</v>
      </c>
      <c r="D139" s="50">
        <f>+SUM(D140)</f>
        <v>2019.9247759999998</v>
      </c>
      <c r="E139" s="50">
        <f>+SUM(E140)</f>
        <v>22957.921608000004</v>
      </c>
      <c r="F139" s="58">
        <f>+SUM(F140)</f>
        <v>24977.846384000004</v>
      </c>
    </row>
    <row r="140" spans="2:6" ht="22.5" customHeight="1">
      <c r="B140" s="34"/>
      <c r="C140" s="35" t="s">
        <v>168</v>
      </c>
      <c r="D140" s="36">
        <v>2019.9247759999998</v>
      </c>
      <c r="E140" s="36">
        <v>22957.921608000004</v>
      </c>
      <c r="F140" s="42">
        <v>24977.846384000004</v>
      </c>
    </row>
    <row r="141" spans="2:6" ht="22.5" customHeight="1">
      <c r="B141" s="25" t="s">
        <v>98</v>
      </c>
      <c r="C141" s="26" t="s">
        <v>99</v>
      </c>
      <c r="D141" s="49">
        <f>+SUM(D142)</f>
        <v>798.910341</v>
      </c>
      <c r="E141" s="49">
        <f>+SUM(E142)</f>
        <v>0</v>
      </c>
      <c r="F141" s="56">
        <f>+SUM(F142)</f>
        <v>798.910341</v>
      </c>
    </row>
    <row r="142" spans="2:6" ht="22.5" customHeight="1">
      <c r="B142" s="24"/>
      <c r="C142" s="22" t="s">
        <v>168</v>
      </c>
      <c r="D142" s="23">
        <v>798.910341</v>
      </c>
      <c r="E142" s="23">
        <v>0</v>
      </c>
      <c r="F142" s="44">
        <v>798.910341</v>
      </c>
    </row>
    <row r="143" spans="2:6" ht="22.5" customHeight="1">
      <c r="B143" s="32" t="s">
        <v>100</v>
      </c>
      <c r="C143" s="33" t="s">
        <v>101</v>
      </c>
      <c r="D143" s="50">
        <f>+SUM(D144)</f>
        <v>88700.564982</v>
      </c>
      <c r="E143" s="50">
        <f>+SUM(E144)</f>
        <v>31536.087896000005</v>
      </c>
      <c r="F143" s="58">
        <f>+SUM(F144)</f>
        <v>120236.652878</v>
      </c>
    </row>
    <row r="144" spans="2:6" ht="22.5" customHeight="1">
      <c r="B144" s="34"/>
      <c r="C144" s="35" t="s">
        <v>168</v>
      </c>
      <c r="D144" s="36">
        <v>88700.564982</v>
      </c>
      <c r="E144" s="36">
        <v>31536.087896000005</v>
      </c>
      <c r="F144" s="42">
        <v>120236.652878</v>
      </c>
    </row>
    <row r="145" spans="2:6" ht="22.5" customHeight="1">
      <c r="B145" s="25" t="s">
        <v>102</v>
      </c>
      <c r="C145" s="26" t="s">
        <v>103</v>
      </c>
      <c r="D145" s="49">
        <f>+SUM(D146)</f>
        <v>6328.83</v>
      </c>
      <c r="E145" s="49">
        <f>+SUM(E146)</f>
        <v>1291.09</v>
      </c>
      <c r="F145" s="56">
        <f>+SUM(F146)</f>
        <v>7619.92</v>
      </c>
    </row>
    <row r="146" spans="2:6" ht="22.5" customHeight="1">
      <c r="B146" s="24"/>
      <c r="C146" s="22" t="s">
        <v>168</v>
      </c>
      <c r="D146" s="23">
        <v>6328.83</v>
      </c>
      <c r="E146" s="23">
        <v>1291.09</v>
      </c>
      <c r="F146" s="44">
        <v>7619.92</v>
      </c>
    </row>
    <row r="147" spans="2:6" ht="22.5" customHeight="1">
      <c r="B147" s="32" t="s">
        <v>104</v>
      </c>
      <c r="C147" s="33" t="s">
        <v>105</v>
      </c>
      <c r="D147" s="50">
        <f>+SUM(D148)</f>
        <v>133.852944</v>
      </c>
      <c r="E147" s="50">
        <f>+SUM(E148)</f>
        <v>1303.68</v>
      </c>
      <c r="F147" s="58">
        <f>+SUM(F148)</f>
        <v>1437.5329440000003</v>
      </c>
    </row>
    <row r="148" spans="2:6" ht="22.5" customHeight="1">
      <c r="B148" s="34"/>
      <c r="C148" s="35" t="s">
        <v>168</v>
      </c>
      <c r="D148" s="36">
        <v>133.852944</v>
      </c>
      <c r="E148" s="36">
        <v>1303.68</v>
      </c>
      <c r="F148" s="42">
        <v>1437.5329440000003</v>
      </c>
    </row>
    <row r="149" spans="2:6" ht="22.5" customHeight="1">
      <c r="B149" s="25" t="s">
        <v>106</v>
      </c>
      <c r="C149" s="26" t="s">
        <v>107</v>
      </c>
      <c r="D149" s="49">
        <f>+SUM(D150)</f>
        <v>2235.4986</v>
      </c>
      <c r="E149" s="49">
        <f>+SUM(E150)</f>
        <v>3978.498546</v>
      </c>
      <c r="F149" s="56">
        <f>+SUM(F150)</f>
        <v>6213.997146</v>
      </c>
    </row>
    <row r="150" spans="2:6" ht="22.5" customHeight="1" thickBot="1">
      <c r="B150" s="66"/>
      <c r="C150" s="17" t="s">
        <v>168</v>
      </c>
      <c r="D150" s="19">
        <v>2235.4986</v>
      </c>
      <c r="E150" s="19">
        <v>3978.498546</v>
      </c>
      <c r="F150" s="71">
        <v>6213.997146</v>
      </c>
    </row>
    <row r="151" spans="2:6" ht="22.5" customHeight="1">
      <c r="B151" s="20"/>
      <c r="C151" s="7"/>
      <c r="D151" s="8"/>
      <c r="E151" s="8"/>
      <c r="F151" s="8"/>
    </row>
    <row r="152" spans="2:6" ht="22.5" customHeight="1">
      <c r="B152" s="20"/>
      <c r="C152" s="7"/>
      <c r="D152" s="8"/>
      <c r="E152" s="8"/>
      <c r="F152" s="8"/>
    </row>
    <row r="153" spans="2:6" ht="22.5" customHeight="1">
      <c r="B153" s="20"/>
      <c r="C153" s="7"/>
      <c r="D153" s="8"/>
      <c r="E153" s="8"/>
      <c r="F153" s="8"/>
    </row>
    <row r="154" spans="2:6" ht="22.5" customHeight="1">
      <c r="B154" s="20"/>
      <c r="C154" s="7"/>
      <c r="D154" s="8"/>
      <c r="E154" s="8"/>
      <c r="F154" s="8"/>
    </row>
    <row r="155" spans="2:6" ht="22.5" customHeight="1">
      <c r="B155" s="20"/>
      <c r="C155" s="7"/>
      <c r="D155" s="8"/>
      <c r="E155" s="8"/>
      <c r="F155" s="8"/>
    </row>
    <row r="156" spans="2:6" ht="22.5" customHeight="1">
      <c r="B156" s="20"/>
      <c r="C156" s="7"/>
      <c r="D156" s="8"/>
      <c r="E156" s="8"/>
      <c r="F156" s="8"/>
    </row>
    <row r="157" spans="2:6" ht="22.5" customHeight="1">
      <c r="B157" s="20"/>
      <c r="C157" s="7"/>
      <c r="D157" s="8"/>
      <c r="E157" s="8"/>
      <c r="F157" s="8"/>
    </row>
    <row r="158" spans="2:6" ht="22.5" customHeight="1">
      <c r="B158" s="20"/>
      <c r="C158" s="7"/>
      <c r="D158" s="8"/>
      <c r="E158" s="8"/>
      <c r="F158" s="8"/>
    </row>
    <row r="159" spans="2:6" ht="22.5" customHeight="1">
      <c r="B159" s="20"/>
      <c r="C159" s="7"/>
      <c r="D159" s="8"/>
      <c r="E159" s="8"/>
      <c r="F159" s="8"/>
    </row>
    <row r="160" spans="2:6" ht="22.5" customHeight="1">
      <c r="B160" s="20"/>
      <c r="C160" s="7"/>
      <c r="D160" s="8"/>
      <c r="E160" s="8"/>
      <c r="F160" s="8"/>
    </row>
    <row r="161" spans="2:6" ht="22.5" customHeight="1">
      <c r="B161" s="20"/>
      <c r="C161" s="7"/>
      <c r="D161" s="8"/>
      <c r="E161" s="8"/>
      <c r="F161" s="8"/>
    </row>
    <row r="162" spans="2:6" ht="22.5" customHeight="1">
      <c r="B162" s="20"/>
      <c r="C162" s="7"/>
      <c r="D162" s="8"/>
      <c r="E162" s="8"/>
      <c r="F162" s="8"/>
    </row>
    <row r="163" spans="2:6" ht="22.5" customHeight="1">
      <c r="B163" s="20"/>
      <c r="C163" s="7"/>
      <c r="D163" s="8"/>
      <c r="E163" s="8"/>
      <c r="F163" s="8"/>
    </row>
    <row r="164" spans="2:6" ht="12.75">
      <c r="B164" s="15"/>
      <c r="C164" s="7"/>
      <c r="D164" s="8"/>
      <c r="E164" s="8"/>
      <c r="F164" s="8"/>
    </row>
    <row r="165" spans="2:6" ht="12.75">
      <c r="B165" s="15"/>
      <c r="C165" s="7"/>
      <c r="D165" s="8"/>
      <c r="E165" s="8"/>
      <c r="F165" s="8"/>
    </row>
    <row r="166" spans="2:6" ht="22.5" customHeight="1">
      <c r="B166" s="20"/>
      <c r="C166" s="7"/>
      <c r="D166" s="8"/>
      <c r="E166" s="8"/>
      <c r="F166" s="8"/>
    </row>
    <row r="167" spans="2:6" ht="22.5" customHeight="1">
      <c r="B167" s="20"/>
      <c r="C167" s="7"/>
      <c r="D167" s="8"/>
      <c r="E167" s="8"/>
      <c r="F167" s="8"/>
    </row>
    <row r="168" spans="2:6" ht="12.75">
      <c r="B168" s="15"/>
      <c r="C168" s="7"/>
      <c r="D168" s="8"/>
      <c r="E168" s="8"/>
      <c r="F168" s="8"/>
    </row>
    <row r="169" spans="2:6" ht="22.5" customHeight="1">
      <c r="B169" s="15"/>
      <c r="C169" s="7"/>
      <c r="D169" s="8"/>
      <c r="E169" s="8"/>
      <c r="F169" s="8"/>
    </row>
    <row r="170" spans="2:6" ht="22.5" customHeight="1">
      <c r="B170" s="15"/>
      <c r="C170" s="7"/>
      <c r="D170" s="8"/>
      <c r="E170" s="8"/>
      <c r="F170" s="8"/>
    </row>
    <row r="171" spans="2:6" ht="22.5" customHeight="1">
      <c r="B171" s="15"/>
      <c r="C171" s="7"/>
      <c r="D171" s="8"/>
      <c r="E171" s="8"/>
      <c r="F171" s="8"/>
    </row>
    <row r="172" spans="2:6" ht="12.75">
      <c r="B172" s="15"/>
      <c r="C172" s="7"/>
      <c r="D172" s="8"/>
      <c r="E172" s="8"/>
      <c r="F172" s="8"/>
    </row>
    <row r="173" spans="2:6" ht="12.75">
      <c r="B173" s="15"/>
      <c r="C173" s="7"/>
      <c r="D173" s="8"/>
      <c r="E173" s="8"/>
      <c r="F173" s="8"/>
    </row>
    <row r="174" spans="2:6" ht="22.5" customHeight="1">
      <c r="B174" s="20"/>
      <c r="C174" s="7"/>
      <c r="D174" s="8"/>
      <c r="E174" s="8"/>
      <c r="F174" s="8"/>
    </row>
    <row r="175" spans="2:6" ht="22.5" customHeight="1">
      <c r="B175" s="20"/>
      <c r="C175" s="7"/>
      <c r="D175" s="8"/>
      <c r="E175" s="8"/>
      <c r="F175" s="8"/>
    </row>
    <row r="176" spans="2:6" ht="12.75">
      <c r="B176" s="15"/>
      <c r="C176" s="7"/>
      <c r="D176" s="8"/>
      <c r="E176" s="8"/>
      <c r="F176" s="8"/>
    </row>
    <row r="177" spans="2:6" ht="22.5" customHeight="1">
      <c r="B177" s="20"/>
      <c r="C177" s="7"/>
      <c r="D177" s="8"/>
      <c r="E177" s="8"/>
      <c r="F177" s="8"/>
    </row>
    <row r="178" spans="2:6" ht="22.5" customHeight="1">
      <c r="B178" s="20"/>
      <c r="C178" s="7"/>
      <c r="D178" s="8"/>
      <c r="E178" s="8"/>
      <c r="F178" s="8"/>
    </row>
    <row r="179" spans="2:6" ht="22.5" customHeight="1">
      <c r="B179" s="20"/>
      <c r="C179" s="7"/>
      <c r="D179" s="8"/>
      <c r="E179" s="8"/>
      <c r="F179" s="8"/>
    </row>
    <row r="180" spans="2:6" ht="22.5" customHeight="1">
      <c r="B180" s="15"/>
      <c r="C180" s="7"/>
      <c r="D180" s="8"/>
      <c r="E180" s="8"/>
      <c r="F180" s="8"/>
    </row>
    <row r="181" spans="2:6" ht="12.75">
      <c r="B181" s="15"/>
      <c r="C181" s="7"/>
      <c r="D181" s="8"/>
      <c r="E181" s="8"/>
      <c r="F181" s="8"/>
    </row>
    <row r="182" spans="2:6" ht="22.5" customHeight="1">
      <c r="B182" s="20"/>
      <c r="C182" s="7"/>
      <c r="D182" s="8"/>
      <c r="E182" s="8"/>
      <c r="F182" s="8"/>
    </row>
    <row r="183" spans="2:6" ht="22.5" customHeight="1">
      <c r="B183" s="20"/>
      <c r="C183" s="7"/>
      <c r="D183" s="8"/>
      <c r="E183" s="8"/>
      <c r="F183" s="8"/>
    </row>
    <row r="184" spans="2:6" ht="22.5" customHeight="1">
      <c r="B184" s="15"/>
      <c r="C184" s="7"/>
      <c r="D184" s="8"/>
      <c r="E184" s="8"/>
      <c r="F184" s="8"/>
    </row>
    <row r="185" spans="2:6" ht="22.5" customHeight="1">
      <c r="B185" s="15"/>
      <c r="C185" s="7"/>
      <c r="D185" s="8"/>
      <c r="E185" s="8"/>
      <c r="F185" s="8"/>
    </row>
    <row r="186" spans="2:6" ht="22.5" customHeight="1" thickBot="1">
      <c r="B186" s="16"/>
      <c r="C186" s="17"/>
      <c r="D186" s="19"/>
      <c r="E186" s="8"/>
      <c r="F186" s="8"/>
    </row>
    <row r="187" spans="5:6" ht="13.5" thickBot="1">
      <c r="E187" s="19"/>
      <c r="F187" s="19"/>
    </row>
  </sheetData>
  <sheetProtection/>
  <mergeCells count="6">
    <mergeCell ref="F8:F10"/>
    <mergeCell ref="B3:F3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  <ignoredErrors>
    <ignoredError sqref="B12:B14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188"/>
  <sheetViews>
    <sheetView zoomScale="70" zoomScaleNormal="70" zoomScalePageLayoutView="0" workbookViewId="0" topLeftCell="A1">
      <selection activeCell="D11" sqref="D11:G11"/>
    </sheetView>
  </sheetViews>
  <sheetFormatPr defaultColWidth="9.140625" defaultRowHeight="12.75"/>
  <cols>
    <col min="1" max="1" width="3.57421875" style="2" customWidth="1"/>
    <col min="2" max="2" width="12.421875" style="3" customWidth="1"/>
    <col min="3" max="3" width="62.421875" style="3" customWidth="1"/>
    <col min="4" max="4" width="16.8515625" style="2" customWidth="1"/>
    <col min="5" max="5" width="15.7109375" style="2" customWidth="1"/>
    <col min="6" max="6" width="13.28125" style="2" customWidth="1"/>
    <col min="7" max="7" width="16.28125" style="2" customWidth="1"/>
    <col min="8" max="8" width="17.140625" style="2" customWidth="1"/>
    <col min="9" max="9" width="13.140625" style="2" customWidth="1"/>
    <col min="10" max="10" width="16.7109375" style="2" customWidth="1"/>
    <col min="11" max="11" width="15.8515625" style="2" customWidth="1"/>
    <col min="12" max="12" width="16.28125" style="2" customWidth="1"/>
    <col min="13" max="16384" width="9.140625" style="2" customWidth="1"/>
  </cols>
  <sheetData>
    <row r="1" ht="75" customHeight="1"/>
    <row r="3" spans="2:6" ht="15">
      <c r="B3" s="77" t="s">
        <v>159</v>
      </c>
      <c r="C3" s="77"/>
      <c r="D3" s="77"/>
      <c r="E3" s="77"/>
      <c r="F3" s="77"/>
    </row>
    <row r="4" spans="2:6" ht="12.75">
      <c r="B4" s="4"/>
      <c r="C4" s="4"/>
      <c r="D4" s="4"/>
      <c r="E4" s="4"/>
      <c r="F4" s="4"/>
    </row>
    <row r="5" spans="2:6" ht="14.25">
      <c r="B5" s="5" t="s">
        <v>122</v>
      </c>
      <c r="C5" s="5"/>
      <c r="D5" s="5"/>
      <c r="E5" s="5"/>
      <c r="F5" s="5"/>
    </row>
    <row r="6" spans="2:6" ht="14.25">
      <c r="B6" s="6" t="s">
        <v>147</v>
      </c>
      <c r="C6" s="5"/>
      <c r="D6" s="5"/>
      <c r="E6" s="5"/>
      <c r="F6" s="5"/>
    </row>
    <row r="7" spans="2:6" ht="3" customHeight="1" thickBot="1">
      <c r="B7" s="6"/>
      <c r="C7" s="5"/>
      <c r="D7" s="5"/>
      <c r="E7" s="5"/>
      <c r="F7" s="5"/>
    </row>
    <row r="8" spans="2:12" ht="21.75" customHeight="1" thickBot="1">
      <c r="B8" s="78" t="s">
        <v>109</v>
      </c>
      <c r="C8" s="78" t="s">
        <v>110</v>
      </c>
      <c r="D8" s="73" t="s">
        <v>115</v>
      </c>
      <c r="E8" s="73" t="s">
        <v>116</v>
      </c>
      <c r="F8" s="79" t="s">
        <v>141</v>
      </c>
      <c r="G8" s="79" t="s">
        <v>142</v>
      </c>
      <c r="H8" s="79" t="s">
        <v>181</v>
      </c>
      <c r="I8" s="79" t="s">
        <v>143</v>
      </c>
      <c r="J8" s="79" t="s">
        <v>144</v>
      </c>
      <c r="K8" s="79" t="s">
        <v>145</v>
      </c>
      <c r="L8" s="79" t="s">
        <v>146</v>
      </c>
    </row>
    <row r="9" spans="2:12" ht="21.75" customHeight="1" thickBot="1">
      <c r="B9" s="78"/>
      <c r="C9" s="78"/>
      <c r="D9" s="73" t="s">
        <v>111</v>
      </c>
      <c r="E9" s="73" t="s">
        <v>112</v>
      </c>
      <c r="F9" s="83"/>
      <c r="G9" s="83"/>
      <c r="H9" s="83"/>
      <c r="I9" s="83"/>
      <c r="J9" s="83"/>
      <c r="K9" s="83"/>
      <c r="L9" s="83"/>
    </row>
    <row r="10" spans="2:12" ht="13.5" thickBot="1">
      <c r="B10" s="78"/>
      <c r="C10" s="78"/>
      <c r="D10" s="73" t="s">
        <v>113</v>
      </c>
      <c r="E10" s="73" t="s">
        <v>114</v>
      </c>
      <c r="F10" s="74" t="s">
        <v>117</v>
      </c>
      <c r="G10" s="75"/>
      <c r="H10" s="75"/>
      <c r="I10" s="75"/>
      <c r="J10" s="75"/>
      <c r="K10" s="75"/>
      <c r="L10" s="76"/>
    </row>
    <row r="11" spans="2:12" ht="23.25" customHeight="1">
      <c r="B11" s="52" t="s">
        <v>171</v>
      </c>
      <c r="C11" s="53"/>
      <c r="D11" s="61">
        <f aca="true" t="shared" si="0" ref="D11:K11">+D12+D15+D17+D19+D22+D25+D28+D31+D33+D35+D38+D40+D43+D46+D48+D50+D53+D56+D58+D61+D64+D66+D68+D71+D73+D76+D78+D81+D83+D86+D89+D91+D93+D96+D99+D101+D103+D106+D109+D111+D114+D116+D118+D120+D122+D124+D126+D128+D130+D132+D134+D137+D139+D141+D143+D145+D147+D149</f>
        <v>46048.4060947638</v>
      </c>
      <c r="E11" s="61">
        <f t="shared" si="0"/>
        <v>41839.52477705798</v>
      </c>
      <c r="F11" s="54">
        <f t="shared" si="0"/>
        <v>3095427.696402948</v>
      </c>
      <c r="G11" s="54">
        <f t="shared" si="0"/>
        <v>1675900.4874618344</v>
      </c>
      <c r="H11" s="54">
        <f t="shared" si="0"/>
        <v>424197.7421288352</v>
      </c>
      <c r="I11" s="54">
        <f t="shared" si="0"/>
        <v>62184.095460844575</v>
      </c>
      <c r="J11" s="54">
        <f t="shared" si="0"/>
        <v>241743.31749867272</v>
      </c>
      <c r="K11" s="54">
        <f t="shared" si="0"/>
        <v>5499453.3389531365</v>
      </c>
      <c r="L11" s="54">
        <f>+(F11+G11)/E11</f>
        <v>114.03877575782272</v>
      </c>
    </row>
    <row r="12" spans="2:12" ht="22.5" customHeight="1">
      <c r="B12" s="32" t="s">
        <v>0</v>
      </c>
      <c r="C12" s="33" t="s">
        <v>1</v>
      </c>
      <c r="D12" s="41">
        <v>6437</v>
      </c>
      <c r="E12" s="41">
        <v>6387</v>
      </c>
      <c r="F12" s="41">
        <v>569470.8054215366</v>
      </c>
      <c r="G12" s="41">
        <v>459906.89017570927</v>
      </c>
      <c r="H12" s="41">
        <v>86537.62942220471</v>
      </c>
      <c r="I12" s="41">
        <v>13519.676735031479</v>
      </c>
      <c r="J12" s="41">
        <v>51026.61354934613</v>
      </c>
      <c r="K12" s="41">
        <v>1180461.6153038281</v>
      </c>
      <c r="L12" s="41">
        <v>161.16763669911472</v>
      </c>
    </row>
    <row r="13" spans="2:12" ht="22.5" customHeight="1">
      <c r="B13" s="34"/>
      <c r="C13" s="35" t="s">
        <v>168</v>
      </c>
      <c r="D13" s="36">
        <v>95</v>
      </c>
      <c r="E13" s="36">
        <v>50</v>
      </c>
      <c r="F13" s="36">
        <v>1057.7</v>
      </c>
      <c r="G13" s="36">
        <v>0</v>
      </c>
      <c r="H13" s="36">
        <v>0</v>
      </c>
      <c r="I13" s="36">
        <v>0</v>
      </c>
      <c r="J13" s="36">
        <v>0</v>
      </c>
      <c r="K13" s="36">
        <v>1057.7</v>
      </c>
      <c r="L13" s="36">
        <v>21.154</v>
      </c>
    </row>
    <row r="14" spans="2:12" ht="22.5" customHeight="1">
      <c r="B14" s="34"/>
      <c r="C14" s="35" t="s">
        <v>169</v>
      </c>
      <c r="D14" s="36">
        <v>6342</v>
      </c>
      <c r="E14" s="36">
        <v>6337</v>
      </c>
      <c r="F14" s="36">
        <v>568413.1054215366</v>
      </c>
      <c r="G14" s="36">
        <v>459906.89017570927</v>
      </c>
      <c r="H14" s="36">
        <v>86537.62942220471</v>
      </c>
      <c r="I14" s="36">
        <v>13519.676735031479</v>
      </c>
      <c r="J14" s="36">
        <v>51026.61354934613</v>
      </c>
      <c r="K14" s="36">
        <v>1179403.9153038282</v>
      </c>
      <c r="L14" s="36">
        <v>162.27236793391918</v>
      </c>
    </row>
    <row r="15" spans="2:12" ht="22.5" customHeight="1">
      <c r="B15" s="25" t="s">
        <v>2</v>
      </c>
      <c r="C15" s="26" t="s">
        <v>3</v>
      </c>
      <c r="D15" s="49">
        <v>1160</v>
      </c>
      <c r="E15" s="49">
        <v>1156</v>
      </c>
      <c r="F15" s="49">
        <v>69216.93847599583</v>
      </c>
      <c r="G15" s="49">
        <v>29689.88141646675</v>
      </c>
      <c r="H15" s="49">
        <v>8406.288405659318</v>
      </c>
      <c r="I15" s="49">
        <v>2612.60870224885</v>
      </c>
      <c r="J15" s="49">
        <v>2665.8188894044315</v>
      </c>
      <c r="K15" s="49">
        <v>112591.53588977517</v>
      </c>
      <c r="L15" s="49">
        <v>85.55953277894686</v>
      </c>
    </row>
    <row r="16" spans="2:12" ht="22.5" customHeight="1">
      <c r="B16" s="24"/>
      <c r="C16" s="22" t="s">
        <v>169</v>
      </c>
      <c r="D16" s="23">
        <v>1160</v>
      </c>
      <c r="E16" s="23">
        <v>1156</v>
      </c>
      <c r="F16" s="23">
        <v>69216.93847599583</v>
      </c>
      <c r="G16" s="23">
        <v>29689.88141646675</v>
      </c>
      <c r="H16" s="23">
        <v>8406.288405659318</v>
      </c>
      <c r="I16" s="23">
        <v>2612.60870224885</v>
      </c>
      <c r="J16" s="23">
        <v>2665.8188894044315</v>
      </c>
      <c r="K16" s="23">
        <v>112591.53588977517</v>
      </c>
      <c r="L16" s="23">
        <v>85.55953277894686</v>
      </c>
    </row>
    <row r="17" spans="2:12" ht="22.5" customHeight="1">
      <c r="B17" s="32" t="s">
        <v>4</v>
      </c>
      <c r="C17" s="33" t="s">
        <v>5</v>
      </c>
      <c r="D17" s="50">
        <v>1050</v>
      </c>
      <c r="E17" s="50">
        <v>1050</v>
      </c>
      <c r="F17" s="50">
        <v>45982.4938162925</v>
      </c>
      <c r="G17" s="50">
        <v>24007.701149318505</v>
      </c>
      <c r="H17" s="50">
        <v>6249.600869161056</v>
      </c>
      <c r="I17" s="50">
        <v>1135.4077308410037</v>
      </c>
      <c r="J17" s="50">
        <v>6850.979335598816</v>
      </c>
      <c r="K17" s="50">
        <v>84226.18290121188</v>
      </c>
      <c r="L17" s="50">
        <v>66.65732853867715</v>
      </c>
    </row>
    <row r="18" spans="2:12" ht="22.5" customHeight="1">
      <c r="B18" s="34"/>
      <c r="C18" s="35" t="s">
        <v>169</v>
      </c>
      <c r="D18" s="36">
        <v>1050</v>
      </c>
      <c r="E18" s="36">
        <v>1050</v>
      </c>
      <c r="F18" s="36">
        <v>45982.4938162925</v>
      </c>
      <c r="G18" s="36">
        <v>24007.701149318505</v>
      </c>
      <c r="H18" s="36">
        <v>6249.600869161056</v>
      </c>
      <c r="I18" s="36">
        <v>1135.4077308410037</v>
      </c>
      <c r="J18" s="36">
        <v>6850.979335598816</v>
      </c>
      <c r="K18" s="36">
        <v>84226.18290121188</v>
      </c>
      <c r="L18" s="36">
        <v>66.65732853867715</v>
      </c>
    </row>
    <row r="19" spans="2:12" ht="22.5" customHeight="1">
      <c r="B19" s="25" t="s">
        <v>6</v>
      </c>
      <c r="C19" s="26" t="s">
        <v>7</v>
      </c>
      <c r="D19" s="49">
        <f>+D20+D21</f>
        <v>1614</v>
      </c>
      <c r="E19" s="49">
        <f aca="true" t="shared" si="1" ref="E19:K19">+E20+E21</f>
        <v>1594</v>
      </c>
      <c r="F19" s="49">
        <f t="shared" si="1"/>
        <v>106186.14397862226</v>
      </c>
      <c r="G19" s="49">
        <f t="shared" si="1"/>
        <v>45534.13604008798</v>
      </c>
      <c r="H19" s="49">
        <f t="shared" si="1"/>
        <v>18357.456204530252</v>
      </c>
      <c r="I19" s="49">
        <f t="shared" si="1"/>
        <v>2334.8258895763593</v>
      </c>
      <c r="J19" s="49">
        <f t="shared" si="1"/>
        <v>5832.732222</v>
      </c>
      <c r="K19" s="49">
        <f t="shared" si="1"/>
        <v>178245.29433481686</v>
      </c>
      <c r="L19" s="49">
        <v>95.18210791638033</v>
      </c>
    </row>
    <row r="20" spans="2:12" ht="22.5" customHeight="1">
      <c r="B20" s="24"/>
      <c r="C20" s="22" t="s">
        <v>168</v>
      </c>
      <c r="D20" s="23">
        <v>222</v>
      </c>
      <c r="E20" s="23">
        <v>204</v>
      </c>
      <c r="F20" s="23">
        <v>13273.4997947</v>
      </c>
      <c r="G20" s="23">
        <v>3679.7569997499995</v>
      </c>
      <c r="H20" s="23">
        <v>1976.195794</v>
      </c>
      <c r="I20" s="23">
        <v>112.36043997</v>
      </c>
      <c r="J20" s="23">
        <v>17.61</v>
      </c>
      <c r="K20" s="23">
        <v>19059.423028420002</v>
      </c>
      <c r="L20" s="23">
        <v>83.1041999727941</v>
      </c>
    </row>
    <row r="21" spans="2:12" ht="22.5" customHeight="1">
      <c r="B21" s="24"/>
      <c r="C21" s="22" t="s">
        <v>169</v>
      </c>
      <c r="D21" s="23">
        <v>1392</v>
      </c>
      <c r="E21" s="23">
        <v>1390</v>
      </c>
      <c r="F21" s="23">
        <v>92912.64418392227</v>
      </c>
      <c r="G21" s="23">
        <v>41854.37904033798</v>
      </c>
      <c r="H21" s="23">
        <v>16381.26041053025</v>
      </c>
      <c r="I21" s="23">
        <v>2222.4654496063595</v>
      </c>
      <c r="J21" s="23">
        <v>5815.122222</v>
      </c>
      <c r="K21" s="23">
        <v>159185.87130639688</v>
      </c>
      <c r="L21" s="23">
        <v>96.9546929670937</v>
      </c>
    </row>
    <row r="22" spans="2:12" ht="22.5" customHeight="1">
      <c r="B22" s="32" t="s">
        <v>8</v>
      </c>
      <c r="C22" s="33" t="s">
        <v>9</v>
      </c>
      <c r="D22" s="50">
        <v>1639.75</v>
      </c>
      <c r="E22" s="50">
        <v>1610.25</v>
      </c>
      <c r="F22" s="50">
        <v>125866.45137342106</v>
      </c>
      <c r="G22" s="50">
        <v>97798.44765505091</v>
      </c>
      <c r="H22" s="50">
        <v>22224.62087284928</v>
      </c>
      <c r="I22" s="50">
        <v>2805.186547910093</v>
      </c>
      <c r="J22" s="50">
        <v>27921.249549374734</v>
      </c>
      <c r="K22" s="50">
        <v>276615.95599860605</v>
      </c>
      <c r="L22" s="50">
        <v>138.9007290970172</v>
      </c>
    </row>
    <row r="23" spans="2:12" ht="22.5" customHeight="1">
      <c r="B23" s="34"/>
      <c r="C23" s="35" t="s">
        <v>168</v>
      </c>
      <c r="D23" s="36">
        <v>148.75</v>
      </c>
      <c r="E23" s="36">
        <v>120.25</v>
      </c>
      <c r="F23" s="36">
        <v>10263.09</v>
      </c>
      <c r="G23" s="36">
        <v>1631.97</v>
      </c>
      <c r="H23" s="36">
        <v>889.6875</v>
      </c>
      <c r="I23" s="36">
        <v>180.475</v>
      </c>
      <c r="J23" s="36">
        <v>0</v>
      </c>
      <c r="K23" s="36">
        <v>12965.2225</v>
      </c>
      <c r="L23" s="36">
        <v>98.91941787941788</v>
      </c>
    </row>
    <row r="24" spans="2:12" ht="22.5" customHeight="1">
      <c r="B24" s="34"/>
      <c r="C24" s="35" t="s">
        <v>169</v>
      </c>
      <c r="D24" s="36">
        <v>1491</v>
      </c>
      <c r="E24" s="36">
        <v>1490</v>
      </c>
      <c r="F24" s="36">
        <v>115603.36137342107</v>
      </c>
      <c r="G24" s="36">
        <v>96166.47765505091</v>
      </c>
      <c r="H24" s="36">
        <v>21334.93337284928</v>
      </c>
      <c r="I24" s="36">
        <v>2624.711547910093</v>
      </c>
      <c r="J24" s="36">
        <v>27921.249549374734</v>
      </c>
      <c r="K24" s="36">
        <v>263650.7334986061</v>
      </c>
      <c r="L24" s="36">
        <v>142.12740874394092</v>
      </c>
    </row>
    <row r="25" spans="2:12" ht="22.5" customHeight="1">
      <c r="B25" s="25" t="s">
        <v>10</v>
      </c>
      <c r="C25" s="26" t="s">
        <v>11</v>
      </c>
      <c r="D25" s="49">
        <v>720</v>
      </c>
      <c r="E25" s="49">
        <v>716</v>
      </c>
      <c r="F25" s="49">
        <v>45489.45607688925</v>
      </c>
      <c r="G25" s="49">
        <v>12806.538834690247</v>
      </c>
      <c r="H25" s="49">
        <v>5184.530954415977</v>
      </c>
      <c r="I25" s="49">
        <v>793.1172545356326</v>
      </c>
      <c r="J25" s="49">
        <v>12913.217618416253</v>
      </c>
      <c r="K25" s="49">
        <v>77186.86073894733</v>
      </c>
      <c r="L25" s="49">
        <v>81.41898730667528</v>
      </c>
    </row>
    <row r="26" spans="2:12" ht="22.5" customHeight="1">
      <c r="B26" s="24"/>
      <c r="C26" s="22" t="s">
        <v>168</v>
      </c>
      <c r="D26" s="23">
        <v>54</v>
      </c>
      <c r="E26" s="23">
        <v>50</v>
      </c>
      <c r="F26" s="23">
        <v>2415.3606</v>
      </c>
      <c r="G26" s="23">
        <v>496.41009999999994</v>
      </c>
      <c r="H26" s="23">
        <v>419.6178</v>
      </c>
      <c r="I26" s="23">
        <v>21.2058</v>
      </c>
      <c r="J26" s="23">
        <v>32.470200000000006</v>
      </c>
      <c r="K26" s="23">
        <v>3385.0645</v>
      </c>
      <c r="L26" s="23">
        <v>58.235414</v>
      </c>
    </row>
    <row r="27" spans="2:12" ht="22.5" customHeight="1">
      <c r="B27" s="24"/>
      <c r="C27" s="22" t="s">
        <v>169</v>
      </c>
      <c r="D27" s="23">
        <v>666</v>
      </c>
      <c r="E27" s="23">
        <v>666</v>
      </c>
      <c r="F27" s="23">
        <v>43074.09547688925</v>
      </c>
      <c r="G27" s="23">
        <v>12310.128734690248</v>
      </c>
      <c r="H27" s="23">
        <v>4764.913154415977</v>
      </c>
      <c r="I27" s="23">
        <v>771.9114545356326</v>
      </c>
      <c r="J27" s="23">
        <v>12880.747418416253</v>
      </c>
      <c r="K27" s="23">
        <v>73801.79623894734</v>
      </c>
      <c r="L27" s="23">
        <v>83.15949581318242</v>
      </c>
    </row>
    <row r="28" spans="2:12" ht="22.5" customHeight="1">
      <c r="B28" s="32" t="s">
        <v>12</v>
      </c>
      <c r="C28" s="33" t="s">
        <v>13</v>
      </c>
      <c r="D28" s="50">
        <v>4172.118799999999</v>
      </c>
      <c r="E28" s="50">
        <v>3564.4579999999996</v>
      </c>
      <c r="F28" s="50">
        <v>181778.0281776</v>
      </c>
      <c r="G28" s="50">
        <v>31731.898944995002</v>
      </c>
      <c r="H28" s="50">
        <v>10895.06313129</v>
      </c>
      <c r="I28" s="50">
        <v>1849.089347674</v>
      </c>
      <c r="J28" s="50">
        <v>3687.99931747</v>
      </c>
      <c r="K28" s="50">
        <v>229942.07891902904</v>
      </c>
      <c r="L28" s="50">
        <v>59.89968941213364</v>
      </c>
    </row>
    <row r="29" spans="2:12" ht="22.5" customHeight="1">
      <c r="B29" s="34"/>
      <c r="C29" s="35" t="s">
        <v>168</v>
      </c>
      <c r="D29" s="36">
        <v>2985.1187999999993</v>
      </c>
      <c r="E29" s="36">
        <v>2380.4579999999996</v>
      </c>
      <c r="F29" s="36">
        <v>83691.6560281</v>
      </c>
      <c r="G29" s="36">
        <v>12936.55069462</v>
      </c>
      <c r="H29" s="36">
        <v>3956.37516629</v>
      </c>
      <c r="I29" s="36">
        <v>593.838633349</v>
      </c>
      <c r="J29" s="36">
        <v>1152.89479635</v>
      </c>
      <c r="K29" s="36">
        <v>102331.31531870899</v>
      </c>
      <c r="L29" s="36">
        <v>40.59227540360721</v>
      </c>
    </row>
    <row r="30" spans="2:12" ht="22.5" customHeight="1">
      <c r="B30" s="34"/>
      <c r="C30" s="35" t="s">
        <v>169</v>
      </c>
      <c r="D30" s="36">
        <v>1187</v>
      </c>
      <c r="E30" s="36">
        <v>1184</v>
      </c>
      <c r="F30" s="36">
        <v>98086.3721495</v>
      </c>
      <c r="G30" s="36">
        <v>18795.348250375002</v>
      </c>
      <c r="H30" s="36">
        <v>6938.687965</v>
      </c>
      <c r="I30" s="36">
        <v>1255.250714325</v>
      </c>
      <c r="J30" s="36">
        <v>2535.10452112</v>
      </c>
      <c r="K30" s="36">
        <v>127610.76360032003</v>
      </c>
      <c r="L30" s="36">
        <v>98.71766925665119</v>
      </c>
    </row>
    <row r="31" spans="2:12" ht="22.5" customHeight="1">
      <c r="B31" s="25" t="s">
        <v>14</v>
      </c>
      <c r="C31" s="26" t="s">
        <v>15</v>
      </c>
      <c r="D31" s="49">
        <v>3923</v>
      </c>
      <c r="E31" s="49">
        <v>3069</v>
      </c>
      <c r="F31" s="49">
        <v>444743.50999999995</v>
      </c>
      <c r="G31" s="49">
        <v>196099.68</v>
      </c>
      <c r="H31" s="49">
        <v>51822.85</v>
      </c>
      <c r="I31" s="49">
        <v>7107.91</v>
      </c>
      <c r="J31" s="49">
        <v>25840.87</v>
      </c>
      <c r="K31" s="49">
        <v>725614.82</v>
      </c>
      <c r="L31" s="49">
        <v>208.81172694688823</v>
      </c>
    </row>
    <row r="32" spans="2:12" ht="22.5" customHeight="1">
      <c r="B32" s="24"/>
      <c r="C32" s="22" t="s">
        <v>169</v>
      </c>
      <c r="D32" s="23">
        <v>3923</v>
      </c>
      <c r="E32" s="23">
        <v>3069</v>
      </c>
      <c r="F32" s="23">
        <v>444743.50999999995</v>
      </c>
      <c r="G32" s="23">
        <v>196099.68</v>
      </c>
      <c r="H32" s="23">
        <v>51822.85</v>
      </c>
      <c r="I32" s="23">
        <v>7107.91</v>
      </c>
      <c r="J32" s="23">
        <v>25840.87</v>
      </c>
      <c r="K32" s="23">
        <v>725614.82</v>
      </c>
      <c r="L32" s="23">
        <v>208.81172694688823</v>
      </c>
    </row>
    <row r="33" spans="2:12" ht="22.5" customHeight="1">
      <c r="B33" s="32" t="s">
        <v>16</v>
      </c>
      <c r="C33" s="33" t="s">
        <v>17</v>
      </c>
      <c r="D33" s="50">
        <v>79</v>
      </c>
      <c r="E33" s="50">
        <v>53</v>
      </c>
      <c r="F33" s="50">
        <v>2074.4700000000003</v>
      </c>
      <c r="G33" s="50">
        <v>24.59</v>
      </c>
      <c r="H33" s="50">
        <v>0</v>
      </c>
      <c r="I33" s="50">
        <v>0</v>
      </c>
      <c r="J33" s="50">
        <v>0</v>
      </c>
      <c r="K33" s="50">
        <v>2099.0600000000004</v>
      </c>
      <c r="L33" s="50">
        <v>39.60490566037737</v>
      </c>
    </row>
    <row r="34" spans="2:12" ht="22.5" customHeight="1">
      <c r="B34" s="34"/>
      <c r="C34" s="35" t="s">
        <v>168</v>
      </c>
      <c r="D34" s="36">
        <v>79</v>
      </c>
      <c r="E34" s="36">
        <v>53</v>
      </c>
      <c r="F34" s="36">
        <v>2074.4700000000003</v>
      </c>
      <c r="G34" s="36">
        <v>24.59</v>
      </c>
      <c r="H34" s="36">
        <v>0</v>
      </c>
      <c r="I34" s="36">
        <v>0</v>
      </c>
      <c r="J34" s="36">
        <v>0</v>
      </c>
      <c r="K34" s="36">
        <v>2099.0600000000004</v>
      </c>
      <c r="L34" s="36">
        <v>39.60490566037737</v>
      </c>
    </row>
    <row r="35" spans="2:12" ht="22.5" customHeight="1">
      <c r="B35" s="25" t="s">
        <v>18</v>
      </c>
      <c r="C35" s="26" t="s">
        <v>19</v>
      </c>
      <c r="D35" s="49">
        <v>912</v>
      </c>
      <c r="E35" s="49">
        <v>869</v>
      </c>
      <c r="F35" s="49">
        <v>84892.03112957231</v>
      </c>
      <c r="G35" s="49">
        <v>54032.01205271917</v>
      </c>
      <c r="H35" s="49">
        <v>12824.02324249628</v>
      </c>
      <c r="I35" s="49">
        <v>1817.35203942678</v>
      </c>
      <c r="J35" s="49">
        <v>1352.6120344047501</v>
      </c>
      <c r="K35" s="49">
        <v>154918.03049861928</v>
      </c>
      <c r="L35" s="49">
        <v>159.86656292553678</v>
      </c>
    </row>
    <row r="36" spans="2:12" ht="22.5" customHeight="1">
      <c r="B36" s="24"/>
      <c r="C36" s="22" t="s">
        <v>168</v>
      </c>
      <c r="D36" s="23">
        <v>307</v>
      </c>
      <c r="E36" s="23">
        <v>265</v>
      </c>
      <c r="F36" s="23">
        <v>9760.238374559998</v>
      </c>
      <c r="G36" s="23">
        <v>2673.870421172</v>
      </c>
      <c r="H36" s="23">
        <v>1337.240119946</v>
      </c>
      <c r="I36" s="23">
        <v>184.997772978</v>
      </c>
      <c r="J36" s="23">
        <v>106.033229994</v>
      </c>
      <c r="K36" s="23">
        <v>14062.37991865</v>
      </c>
      <c r="L36" s="23">
        <v>46.9211652669132</v>
      </c>
    </row>
    <row r="37" spans="2:12" ht="22.5" customHeight="1">
      <c r="B37" s="24"/>
      <c r="C37" s="22" t="s">
        <v>169</v>
      </c>
      <c r="D37" s="23">
        <v>605</v>
      </c>
      <c r="E37" s="23">
        <v>604</v>
      </c>
      <c r="F37" s="23">
        <v>75131.79275501231</v>
      </c>
      <c r="G37" s="23">
        <v>51358.141631547165</v>
      </c>
      <c r="H37" s="23">
        <v>11486.78312255028</v>
      </c>
      <c r="I37" s="23">
        <v>1632.35426644878</v>
      </c>
      <c r="J37" s="23">
        <v>1246.57880441075</v>
      </c>
      <c r="K37" s="23">
        <v>140855.65057996928</v>
      </c>
      <c r="L37" s="23">
        <v>209.42042116980045</v>
      </c>
    </row>
    <row r="38" spans="2:12" ht="22.5" customHeight="1">
      <c r="B38" s="32" t="s">
        <v>20</v>
      </c>
      <c r="C38" s="33" t="s">
        <v>21</v>
      </c>
      <c r="D38" s="50">
        <v>1606</v>
      </c>
      <c r="E38" s="50">
        <v>1438</v>
      </c>
      <c r="F38" s="50">
        <v>282231.56</v>
      </c>
      <c r="G38" s="50">
        <v>138501.21000000002</v>
      </c>
      <c r="H38" s="50">
        <v>32935.15</v>
      </c>
      <c r="I38" s="50">
        <v>5625.8099999999995</v>
      </c>
      <c r="J38" s="50">
        <v>32729.54</v>
      </c>
      <c r="K38" s="50">
        <v>492023.27</v>
      </c>
      <c r="L38" s="50">
        <v>292.58189847009737</v>
      </c>
    </row>
    <row r="39" spans="2:12" ht="22.5" customHeight="1">
      <c r="B39" s="34"/>
      <c r="C39" s="35" t="s">
        <v>169</v>
      </c>
      <c r="D39" s="36">
        <v>1606</v>
      </c>
      <c r="E39" s="36">
        <v>1438</v>
      </c>
      <c r="F39" s="36">
        <v>282231.56</v>
      </c>
      <c r="G39" s="36">
        <v>138501.21000000002</v>
      </c>
      <c r="H39" s="36">
        <v>32935.15</v>
      </c>
      <c r="I39" s="36">
        <v>5625.8099999999995</v>
      </c>
      <c r="J39" s="36">
        <v>32729.54</v>
      </c>
      <c r="K39" s="36">
        <v>492023.27</v>
      </c>
      <c r="L39" s="36">
        <v>292.58189847009737</v>
      </c>
    </row>
    <row r="40" spans="2:12" ht="22.5" customHeight="1">
      <c r="B40" s="25" t="s">
        <v>22</v>
      </c>
      <c r="C40" s="26" t="s">
        <v>23</v>
      </c>
      <c r="D40" s="49">
        <v>2118.6682</v>
      </c>
      <c r="E40" s="49">
        <v>2083.668</v>
      </c>
      <c r="F40" s="49">
        <v>175151.88938887898</v>
      </c>
      <c r="G40" s="49">
        <v>170521.18507596274</v>
      </c>
      <c r="H40" s="49">
        <v>40574.506548997546</v>
      </c>
      <c r="I40" s="49">
        <v>3987.3078873153813</v>
      </c>
      <c r="J40" s="49">
        <v>20156.744080005</v>
      </c>
      <c r="K40" s="49">
        <v>410391.6329811596</v>
      </c>
      <c r="L40" s="49">
        <v>165.8964261412287</v>
      </c>
    </row>
    <row r="41" spans="2:12" ht="22.5" customHeight="1">
      <c r="B41" s="24"/>
      <c r="C41" s="22" t="s">
        <v>168</v>
      </c>
      <c r="D41" s="23">
        <v>343.66819999999996</v>
      </c>
      <c r="E41" s="23">
        <v>309.668</v>
      </c>
      <c r="F41" s="23">
        <v>14694.862187</v>
      </c>
      <c r="G41" s="23">
        <v>2710.06395</v>
      </c>
      <c r="H41" s="23">
        <v>2246.149785</v>
      </c>
      <c r="I41" s="23">
        <v>172.030461</v>
      </c>
      <c r="J41" s="23">
        <v>522.67384</v>
      </c>
      <c r="K41" s="23">
        <v>20345.780223</v>
      </c>
      <c r="L41" s="23">
        <v>56.20511688970124</v>
      </c>
    </row>
    <row r="42" spans="2:12" ht="22.5" customHeight="1">
      <c r="B42" s="24"/>
      <c r="C42" s="22" t="s">
        <v>169</v>
      </c>
      <c r="D42" s="23">
        <v>1775</v>
      </c>
      <c r="E42" s="23">
        <v>1774</v>
      </c>
      <c r="F42" s="23">
        <v>160457.02720187898</v>
      </c>
      <c r="G42" s="23">
        <v>167811.12112596273</v>
      </c>
      <c r="H42" s="23">
        <v>38328.356763997544</v>
      </c>
      <c r="I42" s="23">
        <v>3815.2774263153815</v>
      </c>
      <c r="J42" s="23">
        <v>19634.070240005</v>
      </c>
      <c r="K42" s="23">
        <v>390045.8527581596</v>
      </c>
      <c r="L42" s="23">
        <v>185.0440520450066</v>
      </c>
    </row>
    <row r="43" spans="2:12" ht="22.5" customHeight="1">
      <c r="B43" s="32" t="s">
        <v>24</v>
      </c>
      <c r="C43" s="33" t="s">
        <v>25</v>
      </c>
      <c r="D43" s="50">
        <v>793.5</v>
      </c>
      <c r="E43" s="50">
        <v>787.5</v>
      </c>
      <c r="F43" s="50">
        <v>18518.88925758288</v>
      </c>
      <c r="G43" s="50">
        <v>4437.723794168867</v>
      </c>
      <c r="H43" s="50">
        <v>2060.32697887785</v>
      </c>
      <c r="I43" s="50">
        <v>404.33870693715</v>
      </c>
      <c r="J43" s="50">
        <v>831.0218339259536</v>
      </c>
      <c r="K43" s="50">
        <v>26252.3005714927</v>
      </c>
      <c r="L43" s="50">
        <v>29.151254668891106</v>
      </c>
    </row>
    <row r="44" spans="2:12" ht="22.5" customHeight="1">
      <c r="B44" s="34"/>
      <c r="C44" s="35" t="s">
        <v>168</v>
      </c>
      <c r="D44" s="36">
        <v>97.5</v>
      </c>
      <c r="E44" s="36">
        <v>91.5</v>
      </c>
      <c r="F44" s="36">
        <v>2481.93539841</v>
      </c>
      <c r="G44" s="36">
        <v>614.3309129935001</v>
      </c>
      <c r="H44" s="36">
        <v>446.298461367</v>
      </c>
      <c r="I44" s="36">
        <v>58.26587083</v>
      </c>
      <c r="J44" s="36">
        <v>20.14</v>
      </c>
      <c r="K44" s="36">
        <v>3620.9706436005</v>
      </c>
      <c r="L44" s="36">
        <v>33.838976080912566</v>
      </c>
    </row>
    <row r="45" spans="2:12" ht="22.5" customHeight="1">
      <c r="B45" s="34"/>
      <c r="C45" s="35" t="s">
        <v>169</v>
      </c>
      <c r="D45" s="36">
        <v>696</v>
      </c>
      <c r="E45" s="36">
        <v>696</v>
      </c>
      <c r="F45" s="36">
        <v>16036.953859172878</v>
      </c>
      <c r="G45" s="36">
        <v>3823.3928811753667</v>
      </c>
      <c r="H45" s="36">
        <v>1614.02851751085</v>
      </c>
      <c r="I45" s="36">
        <v>346.07283610715</v>
      </c>
      <c r="J45" s="36">
        <v>810.8818339259536</v>
      </c>
      <c r="K45" s="36">
        <v>22631.3299278922</v>
      </c>
      <c r="L45" s="36">
        <v>28.534980948776212</v>
      </c>
    </row>
    <row r="46" spans="2:12" ht="22.5" customHeight="1">
      <c r="B46" s="25" t="s">
        <v>26</v>
      </c>
      <c r="C46" s="26" t="s">
        <v>27</v>
      </c>
      <c r="D46" s="49">
        <v>94</v>
      </c>
      <c r="E46" s="49">
        <v>82.5</v>
      </c>
      <c r="F46" s="49">
        <v>6169.983922650001</v>
      </c>
      <c r="G46" s="49">
        <v>945.69969645</v>
      </c>
      <c r="H46" s="49">
        <v>294.29999999999995</v>
      </c>
      <c r="I46" s="49">
        <v>39.24</v>
      </c>
      <c r="J46" s="49">
        <v>71.17970705</v>
      </c>
      <c r="K46" s="49">
        <v>7520.403326149999</v>
      </c>
      <c r="L46" s="49">
        <v>86.25071053454546</v>
      </c>
    </row>
    <row r="47" spans="2:12" ht="22.5" customHeight="1">
      <c r="B47" s="24"/>
      <c r="C47" s="22" t="s">
        <v>168</v>
      </c>
      <c r="D47" s="23">
        <v>94</v>
      </c>
      <c r="E47" s="23">
        <v>82.5</v>
      </c>
      <c r="F47" s="23">
        <v>6169.983922650001</v>
      </c>
      <c r="G47" s="23">
        <v>945.69969645</v>
      </c>
      <c r="H47" s="23">
        <v>294.29999999999995</v>
      </c>
      <c r="I47" s="23">
        <v>39.24</v>
      </c>
      <c r="J47" s="23">
        <v>71.17970705</v>
      </c>
      <c r="K47" s="23">
        <v>7520.403326149999</v>
      </c>
      <c r="L47" s="23">
        <v>86.25071053454546</v>
      </c>
    </row>
    <row r="48" spans="2:12" ht="22.5" customHeight="1">
      <c r="B48" s="32" t="s">
        <v>28</v>
      </c>
      <c r="C48" s="33" t="s">
        <v>29</v>
      </c>
      <c r="D48" s="50">
        <v>146.81</v>
      </c>
      <c r="E48" s="50">
        <v>77.77000000000001</v>
      </c>
      <c r="F48" s="50">
        <v>3419.0732985699997</v>
      </c>
      <c r="G48" s="50">
        <v>789.9746156479999</v>
      </c>
      <c r="H48" s="50">
        <v>357.335820306</v>
      </c>
      <c r="I48" s="50">
        <v>47.641531003</v>
      </c>
      <c r="J48" s="50">
        <v>42.82993462500001</v>
      </c>
      <c r="K48" s="50">
        <v>4656.855200152</v>
      </c>
      <c r="L48" s="50">
        <v>54.12174249990998</v>
      </c>
    </row>
    <row r="49" spans="2:12" ht="22.5" customHeight="1">
      <c r="B49" s="34"/>
      <c r="C49" s="35" t="s">
        <v>168</v>
      </c>
      <c r="D49" s="36">
        <v>146.81</v>
      </c>
      <c r="E49" s="36">
        <v>77.77000000000001</v>
      </c>
      <c r="F49" s="36">
        <v>3419.0732985699997</v>
      </c>
      <c r="G49" s="36">
        <v>789.9746156479999</v>
      </c>
      <c r="H49" s="36">
        <v>357.335820306</v>
      </c>
      <c r="I49" s="36">
        <v>47.641531003</v>
      </c>
      <c r="J49" s="36">
        <v>42.82993462500001</v>
      </c>
      <c r="K49" s="36">
        <v>4656.855200152</v>
      </c>
      <c r="L49" s="36">
        <v>54.12174249990998</v>
      </c>
    </row>
    <row r="50" spans="2:12" ht="22.5" customHeight="1">
      <c r="B50" s="25" t="s">
        <v>30</v>
      </c>
      <c r="C50" s="26" t="s">
        <v>31</v>
      </c>
      <c r="D50" s="49">
        <v>1036.875</v>
      </c>
      <c r="E50" s="49">
        <v>644.375</v>
      </c>
      <c r="F50" s="49">
        <v>25606.729852107834</v>
      </c>
      <c r="G50" s="49">
        <v>2452.338780529436</v>
      </c>
      <c r="H50" s="49">
        <v>1682.459202340482</v>
      </c>
      <c r="I50" s="49">
        <v>232.8415120301324</v>
      </c>
      <c r="J50" s="49">
        <v>194.8309060157</v>
      </c>
      <c r="K50" s="49">
        <v>30169.20025302358</v>
      </c>
      <c r="L50" s="49">
        <v>43.54462639400546</v>
      </c>
    </row>
    <row r="51" spans="2:12" ht="22.5" customHeight="1">
      <c r="B51" s="24"/>
      <c r="C51" s="22" t="s">
        <v>168</v>
      </c>
      <c r="D51" s="23">
        <v>916.875</v>
      </c>
      <c r="E51" s="23">
        <v>524.375</v>
      </c>
      <c r="F51" s="23">
        <v>21380.579774</v>
      </c>
      <c r="G51" s="23">
        <v>1502.61466074</v>
      </c>
      <c r="H51" s="23">
        <v>1194.16375</v>
      </c>
      <c r="I51" s="23">
        <v>176.2425</v>
      </c>
      <c r="J51" s="23">
        <v>60.800000000000004</v>
      </c>
      <c r="K51" s="23">
        <v>24314.40068474</v>
      </c>
      <c r="L51" s="23">
        <v>43.63898819497498</v>
      </c>
    </row>
    <row r="52" spans="2:12" ht="22.5" customHeight="1">
      <c r="B52" s="24"/>
      <c r="C52" s="22" t="s">
        <v>169</v>
      </c>
      <c r="D52" s="23">
        <v>120</v>
      </c>
      <c r="E52" s="23">
        <v>120</v>
      </c>
      <c r="F52" s="23">
        <v>4226.15007810783</v>
      </c>
      <c r="G52" s="23">
        <v>949.7241197894357</v>
      </c>
      <c r="H52" s="23">
        <v>488.29545234048203</v>
      </c>
      <c r="I52" s="23">
        <v>56.5990120301324</v>
      </c>
      <c r="J52" s="23">
        <v>134.0309060157</v>
      </c>
      <c r="K52" s="23">
        <v>5854.799568283579</v>
      </c>
      <c r="L52" s="23">
        <v>43.132284982477216</v>
      </c>
    </row>
    <row r="53" spans="2:12" ht="22.5" customHeight="1">
      <c r="B53" s="32" t="s">
        <v>32</v>
      </c>
      <c r="C53" s="33" t="s">
        <v>33</v>
      </c>
      <c r="D53" s="50">
        <v>250.66</v>
      </c>
      <c r="E53" s="50">
        <v>234.35</v>
      </c>
      <c r="F53" s="50">
        <v>9007.9927798601</v>
      </c>
      <c r="G53" s="50">
        <v>4064.5773127576767</v>
      </c>
      <c r="H53" s="50">
        <v>1439.0515441392297</v>
      </c>
      <c r="I53" s="50">
        <v>204.1588929155776</v>
      </c>
      <c r="J53" s="50">
        <v>622.9288022225602</v>
      </c>
      <c r="K53" s="50">
        <v>15338.709331895145</v>
      </c>
      <c r="L53" s="50">
        <v>55.78224916841382</v>
      </c>
    </row>
    <row r="54" spans="2:12" ht="22.5" customHeight="1">
      <c r="B54" s="34"/>
      <c r="C54" s="35" t="s">
        <v>168</v>
      </c>
      <c r="D54" s="36">
        <v>79.66</v>
      </c>
      <c r="E54" s="36">
        <v>63.35</v>
      </c>
      <c r="F54" s="36">
        <v>1902.5965</v>
      </c>
      <c r="G54" s="36">
        <v>181.64999999999998</v>
      </c>
      <c r="H54" s="36">
        <v>83.4043</v>
      </c>
      <c r="I54" s="36">
        <v>10.4405</v>
      </c>
      <c r="J54" s="36">
        <v>16.1</v>
      </c>
      <c r="K54" s="36">
        <v>2194.1913</v>
      </c>
      <c r="L54" s="36">
        <v>32.90049723756906</v>
      </c>
    </row>
    <row r="55" spans="2:12" ht="22.5" customHeight="1">
      <c r="B55" s="34"/>
      <c r="C55" s="35" t="s">
        <v>169</v>
      </c>
      <c r="D55" s="36">
        <v>171</v>
      </c>
      <c r="E55" s="36">
        <v>171</v>
      </c>
      <c r="F55" s="36">
        <v>7105.396279860101</v>
      </c>
      <c r="G55" s="36">
        <v>3882.9273127576766</v>
      </c>
      <c r="H55" s="36">
        <v>1355.6472441392298</v>
      </c>
      <c r="I55" s="36">
        <v>193.71839291557762</v>
      </c>
      <c r="J55" s="36">
        <v>606.8288022225602</v>
      </c>
      <c r="K55" s="36">
        <v>13144.518031895144</v>
      </c>
      <c r="L55" s="36">
        <v>64.25920229601039</v>
      </c>
    </row>
    <row r="56" spans="2:12" ht="22.5" customHeight="1">
      <c r="B56" s="25" t="s">
        <v>34</v>
      </c>
      <c r="C56" s="26" t="s">
        <v>35</v>
      </c>
      <c r="D56" s="49">
        <v>207</v>
      </c>
      <c r="E56" s="49">
        <v>133</v>
      </c>
      <c r="F56" s="49">
        <v>5591.88</v>
      </c>
      <c r="G56" s="49">
        <v>2312.6099999999997</v>
      </c>
      <c r="H56" s="49">
        <v>882.5400000000001</v>
      </c>
      <c r="I56" s="49">
        <v>123.63</v>
      </c>
      <c r="J56" s="49">
        <v>169.34999999999997</v>
      </c>
      <c r="K56" s="49">
        <v>9080.009999999998</v>
      </c>
      <c r="L56" s="49">
        <v>59.43225563909774</v>
      </c>
    </row>
    <row r="57" spans="2:12" ht="22.5" customHeight="1">
      <c r="B57" s="24"/>
      <c r="C57" s="22" t="s">
        <v>168</v>
      </c>
      <c r="D57" s="23">
        <v>207</v>
      </c>
      <c r="E57" s="23">
        <v>133</v>
      </c>
      <c r="F57" s="23">
        <v>5591.88</v>
      </c>
      <c r="G57" s="23">
        <v>2312.6099999999997</v>
      </c>
      <c r="H57" s="23">
        <v>882.5400000000001</v>
      </c>
      <c r="I57" s="23">
        <v>123.63</v>
      </c>
      <c r="J57" s="23">
        <v>169.34999999999997</v>
      </c>
      <c r="K57" s="23">
        <v>9080.009999999998</v>
      </c>
      <c r="L57" s="23">
        <v>59.43225563909774</v>
      </c>
    </row>
    <row r="58" spans="2:12" ht="22.5" customHeight="1">
      <c r="B58" s="32" t="s">
        <v>36</v>
      </c>
      <c r="C58" s="33" t="s">
        <v>37</v>
      </c>
      <c r="D58" s="50">
        <v>1376.96</v>
      </c>
      <c r="E58" s="50">
        <v>1122.3</v>
      </c>
      <c r="F58" s="50">
        <v>39912.600599590165</v>
      </c>
      <c r="G58" s="50">
        <v>3979.0392009200004</v>
      </c>
      <c r="H58" s="50">
        <v>2722.18641724</v>
      </c>
      <c r="I58" s="50">
        <v>357.27969696</v>
      </c>
      <c r="J58" s="50">
        <v>443.90515328000004</v>
      </c>
      <c r="K58" s="50">
        <v>47415.01106799017</v>
      </c>
      <c r="L58" s="50">
        <v>39.10865169786168</v>
      </c>
    </row>
    <row r="59" spans="2:12" ht="22.5" customHeight="1">
      <c r="B59" s="34"/>
      <c r="C59" s="35" t="s">
        <v>168</v>
      </c>
      <c r="D59" s="36">
        <v>888.9599999999999</v>
      </c>
      <c r="E59" s="36">
        <v>634.3</v>
      </c>
      <c r="F59" s="36">
        <v>23772.7462</v>
      </c>
      <c r="G59" s="36">
        <v>505.62839999999994</v>
      </c>
      <c r="H59" s="36">
        <v>0</v>
      </c>
      <c r="I59" s="36">
        <v>0</v>
      </c>
      <c r="J59" s="36">
        <v>0</v>
      </c>
      <c r="K59" s="36">
        <v>24278.374600000003</v>
      </c>
      <c r="L59" s="36">
        <v>38.27585464291346</v>
      </c>
    </row>
    <row r="60" spans="2:12" ht="22.5" customHeight="1">
      <c r="B60" s="34"/>
      <c r="C60" s="35" t="s">
        <v>169</v>
      </c>
      <c r="D60" s="36">
        <v>488</v>
      </c>
      <c r="E60" s="36">
        <v>488</v>
      </c>
      <c r="F60" s="36">
        <v>16139.854399590167</v>
      </c>
      <c r="G60" s="36">
        <v>3473.4108009200004</v>
      </c>
      <c r="H60" s="36">
        <v>2722.18641724</v>
      </c>
      <c r="I60" s="36">
        <v>357.27969696</v>
      </c>
      <c r="J60" s="36">
        <v>443.90515328000004</v>
      </c>
      <c r="K60" s="36">
        <v>23136.636467990167</v>
      </c>
      <c r="L60" s="36">
        <v>40.19111721416018</v>
      </c>
    </row>
    <row r="61" spans="2:12" ht="22.5" customHeight="1">
      <c r="B61" s="25" t="s">
        <v>38</v>
      </c>
      <c r="C61" s="26" t="s">
        <v>39</v>
      </c>
      <c r="D61" s="49">
        <v>517.38</v>
      </c>
      <c r="E61" s="49">
        <v>468.28000000000003</v>
      </c>
      <c r="F61" s="49">
        <v>17752.876614254055</v>
      </c>
      <c r="G61" s="49">
        <v>4071.263106426853</v>
      </c>
      <c r="H61" s="49">
        <v>1786.42097176464</v>
      </c>
      <c r="I61" s="49">
        <v>498.66650394816</v>
      </c>
      <c r="J61" s="49">
        <v>34.182308488320004</v>
      </c>
      <c r="K61" s="49">
        <v>24143.409504882027</v>
      </c>
      <c r="L61" s="49">
        <v>46.60489391108078</v>
      </c>
    </row>
    <row r="62" spans="2:12" ht="22.5" customHeight="1">
      <c r="B62" s="24"/>
      <c r="C62" s="22" t="s">
        <v>168</v>
      </c>
      <c r="D62" s="23">
        <v>428.38</v>
      </c>
      <c r="E62" s="23">
        <v>379.28000000000003</v>
      </c>
      <c r="F62" s="23">
        <v>16045.764919079415</v>
      </c>
      <c r="G62" s="23">
        <v>2792.125568247733</v>
      </c>
      <c r="H62" s="23">
        <v>1525.68</v>
      </c>
      <c r="I62" s="23">
        <v>482.77320000000003</v>
      </c>
      <c r="J62" s="23">
        <v>25.041600000000006</v>
      </c>
      <c r="K62" s="23">
        <v>20871.385287327146</v>
      </c>
      <c r="L62" s="23">
        <v>49.66750286681909</v>
      </c>
    </row>
    <row r="63" spans="2:12" ht="22.5" customHeight="1">
      <c r="B63" s="24"/>
      <c r="C63" s="22" t="s">
        <v>169</v>
      </c>
      <c r="D63" s="23">
        <v>89</v>
      </c>
      <c r="E63" s="23">
        <v>89</v>
      </c>
      <c r="F63" s="23">
        <v>1707.1116951746399</v>
      </c>
      <c r="G63" s="23">
        <v>1279.13753817912</v>
      </c>
      <c r="H63" s="23">
        <v>260.74097176464</v>
      </c>
      <c r="I63" s="23">
        <v>15.893303948160002</v>
      </c>
      <c r="J63" s="23">
        <v>9.140708488320001</v>
      </c>
      <c r="K63" s="23">
        <v>3272.0242175548797</v>
      </c>
      <c r="L63" s="23">
        <v>33.553362172514156</v>
      </c>
    </row>
    <row r="64" spans="2:12" ht="22.5" customHeight="1">
      <c r="B64" s="32" t="s">
        <v>40</v>
      </c>
      <c r="C64" s="33" t="s">
        <v>41</v>
      </c>
      <c r="D64" s="50">
        <v>262.40000000000003</v>
      </c>
      <c r="E64" s="50">
        <v>201.60000000000002</v>
      </c>
      <c r="F64" s="50">
        <v>7926.264000000001</v>
      </c>
      <c r="G64" s="50">
        <v>2115.806</v>
      </c>
      <c r="H64" s="50">
        <v>661.2820000000002</v>
      </c>
      <c r="I64" s="50">
        <v>102.048</v>
      </c>
      <c r="J64" s="50">
        <v>200.49</v>
      </c>
      <c r="K64" s="50">
        <v>11005.89</v>
      </c>
      <c r="L64" s="50">
        <v>49.81185515873016</v>
      </c>
    </row>
    <row r="65" spans="2:12" ht="22.5" customHeight="1">
      <c r="B65" s="34"/>
      <c r="C65" s="35" t="s">
        <v>168</v>
      </c>
      <c r="D65" s="36">
        <v>262.40000000000003</v>
      </c>
      <c r="E65" s="36">
        <v>201.60000000000002</v>
      </c>
      <c r="F65" s="36">
        <v>7926.264000000001</v>
      </c>
      <c r="G65" s="36">
        <v>2115.806</v>
      </c>
      <c r="H65" s="36">
        <v>661.2820000000002</v>
      </c>
      <c r="I65" s="36">
        <v>102.048</v>
      </c>
      <c r="J65" s="36">
        <v>200.49</v>
      </c>
      <c r="K65" s="36">
        <v>11005.89</v>
      </c>
      <c r="L65" s="36">
        <v>49.81185515873016</v>
      </c>
    </row>
    <row r="66" spans="2:12" ht="22.5" customHeight="1">
      <c r="B66" s="25" t="s">
        <v>42</v>
      </c>
      <c r="C66" s="26" t="s">
        <v>43</v>
      </c>
      <c r="D66" s="49">
        <v>274.5</v>
      </c>
      <c r="E66" s="49">
        <v>266.204</v>
      </c>
      <c r="F66" s="49">
        <v>15194.5382</v>
      </c>
      <c r="G66" s="49">
        <v>3453.367408</v>
      </c>
      <c r="H66" s="49">
        <v>132.064488</v>
      </c>
      <c r="I66" s="49">
        <v>34.94932</v>
      </c>
      <c r="J66" s="49">
        <v>31.547600000000003</v>
      </c>
      <c r="K66" s="49">
        <v>18846.467016000002</v>
      </c>
      <c r="L66" s="49">
        <v>70.05118483568992</v>
      </c>
    </row>
    <row r="67" spans="2:12" ht="22.5" customHeight="1">
      <c r="B67" s="24"/>
      <c r="C67" s="22" t="s">
        <v>168</v>
      </c>
      <c r="D67" s="23">
        <v>274.5</v>
      </c>
      <c r="E67" s="23">
        <v>266.204</v>
      </c>
      <c r="F67" s="23">
        <v>15194.5382</v>
      </c>
      <c r="G67" s="23">
        <v>3453.367408</v>
      </c>
      <c r="H67" s="23">
        <v>132.064488</v>
      </c>
      <c r="I67" s="23">
        <v>34.94932</v>
      </c>
      <c r="J67" s="23">
        <v>31.547600000000003</v>
      </c>
      <c r="K67" s="23">
        <v>18846.467016000002</v>
      </c>
      <c r="L67" s="23">
        <v>70.05118483568992</v>
      </c>
    </row>
    <row r="68" spans="2:12" ht="22.5" customHeight="1">
      <c r="B68" s="32" t="s">
        <v>44</v>
      </c>
      <c r="C68" s="33" t="s">
        <v>45</v>
      </c>
      <c r="D68" s="50">
        <v>538</v>
      </c>
      <c r="E68" s="50">
        <v>516</v>
      </c>
      <c r="F68" s="50">
        <v>18728.463635800003</v>
      </c>
      <c r="G68" s="50">
        <v>6005.2771453000005</v>
      </c>
      <c r="H68" s="50">
        <v>3106.9867594999996</v>
      </c>
      <c r="I68" s="50">
        <v>311.62223520000003</v>
      </c>
      <c r="J68" s="50">
        <v>196.83034980000002</v>
      </c>
      <c r="K68" s="50">
        <v>28349.180125600004</v>
      </c>
      <c r="L68" s="50">
        <v>47.93360616492248</v>
      </c>
    </row>
    <row r="69" spans="2:12" ht="22.5" customHeight="1">
      <c r="B69" s="34"/>
      <c r="C69" s="35" t="s">
        <v>168</v>
      </c>
      <c r="D69" s="36">
        <v>383</v>
      </c>
      <c r="E69" s="36">
        <v>361</v>
      </c>
      <c r="F69" s="36">
        <v>11219.196000000002</v>
      </c>
      <c r="G69" s="36">
        <v>2363.598</v>
      </c>
      <c r="H69" s="36">
        <v>1630.1019999999999</v>
      </c>
      <c r="I69" s="36">
        <v>179.37400000000002</v>
      </c>
      <c r="J69" s="36">
        <v>0</v>
      </c>
      <c r="K69" s="36">
        <v>15392.270000000004</v>
      </c>
      <c r="L69" s="36">
        <v>37.625468144044326</v>
      </c>
    </row>
    <row r="70" spans="2:12" ht="22.5" customHeight="1">
      <c r="B70" s="34"/>
      <c r="C70" s="35" t="s">
        <v>169</v>
      </c>
      <c r="D70" s="36">
        <v>155</v>
      </c>
      <c r="E70" s="36">
        <v>155</v>
      </c>
      <c r="F70" s="36">
        <v>7509.267635800001</v>
      </c>
      <c r="G70" s="36">
        <v>3641.6791453000005</v>
      </c>
      <c r="H70" s="36">
        <v>1476.8847595</v>
      </c>
      <c r="I70" s="36">
        <v>132.2482352</v>
      </c>
      <c r="J70" s="36">
        <v>196.83034980000002</v>
      </c>
      <c r="K70" s="36">
        <v>12956.9101256</v>
      </c>
      <c r="L70" s="36">
        <v>71.94159213612905</v>
      </c>
    </row>
    <row r="71" spans="2:12" ht="22.5" customHeight="1">
      <c r="B71" s="25" t="s">
        <v>46</v>
      </c>
      <c r="C71" s="26" t="s">
        <v>47</v>
      </c>
      <c r="D71" s="49">
        <v>23.999399999999998</v>
      </c>
      <c r="E71" s="49">
        <v>21.3328</v>
      </c>
      <c r="F71" s="49">
        <v>1263.341749</v>
      </c>
      <c r="G71" s="49">
        <v>451.308717</v>
      </c>
      <c r="H71" s="49">
        <v>195.15512099999998</v>
      </c>
      <c r="I71" s="49">
        <v>22.6661</v>
      </c>
      <c r="J71" s="49">
        <v>36.519087</v>
      </c>
      <c r="K71" s="49">
        <v>1968.9907739999999</v>
      </c>
      <c r="L71" s="49">
        <v>80.37625000000001</v>
      </c>
    </row>
    <row r="72" spans="2:12" ht="22.5" customHeight="1">
      <c r="B72" s="24"/>
      <c r="C72" s="22" t="s">
        <v>168</v>
      </c>
      <c r="D72" s="23">
        <v>23.999399999999998</v>
      </c>
      <c r="E72" s="23">
        <v>21.3328</v>
      </c>
      <c r="F72" s="23">
        <v>1263.341749</v>
      </c>
      <c r="G72" s="23">
        <v>451.308717</v>
      </c>
      <c r="H72" s="23">
        <v>195.15512099999998</v>
      </c>
      <c r="I72" s="23">
        <v>22.6661</v>
      </c>
      <c r="J72" s="23">
        <v>36.519087</v>
      </c>
      <c r="K72" s="23">
        <v>1968.9907739999999</v>
      </c>
      <c r="L72" s="23">
        <v>80.37625000000001</v>
      </c>
    </row>
    <row r="73" spans="2:12" ht="22.5" customHeight="1">
      <c r="B73" s="32" t="s">
        <v>48</v>
      </c>
      <c r="C73" s="33" t="s">
        <v>49</v>
      </c>
      <c r="D73" s="50">
        <v>650.215</v>
      </c>
      <c r="E73" s="50">
        <v>648.215</v>
      </c>
      <c r="F73" s="50">
        <v>54213.5775414</v>
      </c>
      <c r="G73" s="50">
        <v>25333.532521399997</v>
      </c>
      <c r="H73" s="50">
        <v>10673.541985699998</v>
      </c>
      <c r="I73" s="50">
        <v>1449.6567601000002</v>
      </c>
      <c r="J73" s="50">
        <v>7256.4263136</v>
      </c>
      <c r="K73" s="50">
        <v>98926.7351222</v>
      </c>
      <c r="L73" s="50">
        <v>122.71716955454593</v>
      </c>
    </row>
    <row r="74" spans="2:12" ht="22.5" customHeight="1">
      <c r="B74" s="34"/>
      <c r="C74" s="35" t="s">
        <v>168</v>
      </c>
      <c r="D74" s="36">
        <v>90.215</v>
      </c>
      <c r="E74" s="36">
        <v>88.215</v>
      </c>
      <c r="F74" s="36">
        <v>3871.478375</v>
      </c>
      <c r="G74" s="36">
        <v>1276.6273689999998</v>
      </c>
      <c r="H74" s="36">
        <v>545.0098085</v>
      </c>
      <c r="I74" s="36">
        <v>68.68407049999999</v>
      </c>
      <c r="J74" s="36">
        <v>26.23</v>
      </c>
      <c r="K74" s="36">
        <v>5788.029623</v>
      </c>
      <c r="L74" s="36">
        <v>58.35862091481041</v>
      </c>
    </row>
    <row r="75" spans="2:12" ht="22.5" customHeight="1">
      <c r="B75" s="34"/>
      <c r="C75" s="35" t="s">
        <v>169</v>
      </c>
      <c r="D75" s="36">
        <v>560</v>
      </c>
      <c r="E75" s="36">
        <v>560</v>
      </c>
      <c r="F75" s="36">
        <v>50342.0991664</v>
      </c>
      <c r="G75" s="36">
        <v>24056.905152399995</v>
      </c>
      <c r="H75" s="36">
        <v>10128.532177199999</v>
      </c>
      <c r="I75" s="36">
        <v>1380.9726896000002</v>
      </c>
      <c r="J75" s="36">
        <v>7230.1963136</v>
      </c>
      <c r="K75" s="36">
        <v>93138.7054992</v>
      </c>
      <c r="L75" s="36">
        <v>132.855364855</v>
      </c>
    </row>
    <row r="76" spans="2:12" ht="22.5" customHeight="1">
      <c r="B76" s="25" t="s">
        <v>50</v>
      </c>
      <c r="C76" s="26" t="s">
        <v>51</v>
      </c>
      <c r="D76" s="49">
        <v>191</v>
      </c>
      <c r="E76" s="49">
        <v>124</v>
      </c>
      <c r="F76" s="49">
        <v>3657.2900589023</v>
      </c>
      <c r="G76" s="49">
        <v>991.1684731891601</v>
      </c>
      <c r="H76" s="49">
        <v>474.6962517701901</v>
      </c>
      <c r="I76" s="49">
        <v>63.30128006004</v>
      </c>
      <c r="J76" s="49">
        <v>25.7128</v>
      </c>
      <c r="K76" s="49">
        <v>5212.16886392169</v>
      </c>
      <c r="L76" s="49">
        <v>37.4875688071892</v>
      </c>
    </row>
    <row r="77" spans="2:12" ht="22.5" customHeight="1">
      <c r="B77" s="24"/>
      <c r="C77" s="22" t="s">
        <v>168</v>
      </c>
      <c r="D77" s="23">
        <v>191</v>
      </c>
      <c r="E77" s="23">
        <v>124</v>
      </c>
      <c r="F77" s="23">
        <v>3657.2900589023</v>
      </c>
      <c r="G77" s="23">
        <v>991.1684731891601</v>
      </c>
      <c r="H77" s="23">
        <v>474.6962517701901</v>
      </c>
      <c r="I77" s="23">
        <v>63.30128006004</v>
      </c>
      <c r="J77" s="23">
        <v>25.7128</v>
      </c>
      <c r="K77" s="23">
        <v>5212.16886392169</v>
      </c>
      <c r="L77" s="23">
        <v>37.4875688071892</v>
      </c>
    </row>
    <row r="78" spans="2:12" ht="22.5" customHeight="1">
      <c r="B78" s="32" t="s">
        <v>52</v>
      </c>
      <c r="C78" s="33" t="s">
        <v>53</v>
      </c>
      <c r="D78" s="50">
        <v>1954.3705</v>
      </c>
      <c r="E78" s="50">
        <v>1741.299</v>
      </c>
      <c r="F78" s="50">
        <v>73974.744384629</v>
      </c>
      <c r="G78" s="50">
        <v>25015.473218247076</v>
      </c>
      <c r="H78" s="50">
        <v>9571.527153968962</v>
      </c>
      <c r="I78" s="50">
        <v>1171.8864713318578</v>
      </c>
      <c r="J78" s="50">
        <v>1032.3961199999999</v>
      </c>
      <c r="K78" s="50">
        <v>110766.02734817688</v>
      </c>
      <c r="L78" s="50">
        <v>56.84848931910951</v>
      </c>
    </row>
    <row r="79" spans="2:12" ht="22.5" customHeight="1">
      <c r="B79" s="34"/>
      <c r="C79" s="35" t="s">
        <v>168</v>
      </c>
      <c r="D79" s="36">
        <v>1677.3705</v>
      </c>
      <c r="E79" s="36">
        <v>1469.299</v>
      </c>
      <c r="F79" s="36">
        <v>59759.905334999996</v>
      </c>
      <c r="G79" s="36">
        <v>17970.900055</v>
      </c>
      <c r="H79" s="36">
        <v>7825.715894999999</v>
      </c>
      <c r="I79" s="36">
        <v>965.5148599999999</v>
      </c>
      <c r="J79" s="36">
        <v>896.29732</v>
      </c>
      <c r="K79" s="36">
        <v>87418.33346499999</v>
      </c>
      <c r="L79" s="36">
        <v>52.90332695387392</v>
      </c>
    </row>
    <row r="80" spans="2:12" ht="22.5" customHeight="1">
      <c r="B80" s="34"/>
      <c r="C80" s="35" t="s">
        <v>169</v>
      </c>
      <c r="D80" s="36">
        <v>277</v>
      </c>
      <c r="E80" s="36">
        <v>272</v>
      </c>
      <c r="F80" s="36">
        <v>14214.839049628998</v>
      </c>
      <c r="G80" s="36">
        <v>7044.573163247078</v>
      </c>
      <c r="H80" s="36">
        <v>1745.8112589689624</v>
      </c>
      <c r="I80" s="36">
        <v>206.371611331858</v>
      </c>
      <c r="J80" s="36">
        <v>136.09879999999998</v>
      </c>
      <c r="K80" s="36">
        <v>23347.693883176897</v>
      </c>
      <c r="L80" s="36">
        <v>78.1596037238091</v>
      </c>
    </row>
    <row r="81" spans="2:12" ht="22.5" customHeight="1">
      <c r="B81" s="25" t="s">
        <v>161</v>
      </c>
      <c r="C81" s="26" t="s">
        <v>162</v>
      </c>
      <c r="D81" s="49">
        <v>22</v>
      </c>
      <c r="E81" s="49">
        <v>3</v>
      </c>
      <c r="F81" s="49">
        <v>132.79</v>
      </c>
      <c r="G81" s="49">
        <v>9.98</v>
      </c>
      <c r="H81" s="49">
        <v>22.84</v>
      </c>
      <c r="I81" s="49">
        <v>2.79</v>
      </c>
      <c r="J81" s="49">
        <v>0</v>
      </c>
      <c r="K81" s="49">
        <v>168.39999999999998</v>
      </c>
      <c r="L81" s="49">
        <v>47.589999999999996</v>
      </c>
    </row>
    <row r="82" spans="2:12" ht="22.5" customHeight="1">
      <c r="B82" s="24"/>
      <c r="C82" s="22" t="s">
        <v>168</v>
      </c>
      <c r="D82" s="23">
        <v>22</v>
      </c>
      <c r="E82" s="23">
        <v>3</v>
      </c>
      <c r="F82" s="23">
        <v>132.79</v>
      </c>
      <c r="G82" s="23">
        <v>9.98</v>
      </c>
      <c r="H82" s="23">
        <v>22.84</v>
      </c>
      <c r="I82" s="23">
        <v>2.79</v>
      </c>
      <c r="J82" s="23">
        <v>0</v>
      </c>
      <c r="K82" s="23">
        <v>168.39999999999998</v>
      </c>
      <c r="L82" s="23">
        <v>47.589999999999996</v>
      </c>
    </row>
    <row r="83" spans="2:12" ht="22.5" customHeight="1">
      <c r="B83" s="32" t="s">
        <v>54</v>
      </c>
      <c r="C83" s="33" t="s">
        <v>55</v>
      </c>
      <c r="D83" s="50">
        <v>1495.2692947638</v>
      </c>
      <c r="E83" s="50">
        <v>1491.881177058</v>
      </c>
      <c r="F83" s="50">
        <v>103655.25348120001</v>
      </c>
      <c r="G83" s="50">
        <v>78670.77767960001</v>
      </c>
      <c r="H83" s="50">
        <v>17890.0261336</v>
      </c>
      <c r="I83" s="50">
        <v>2656.418448</v>
      </c>
      <c r="J83" s="50">
        <v>7232.8981084</v>
      </c>
      <c r="K83" s="50">
        <v>210105.37385079995</v>
      </c>
      <c r="L83" s="50">
        <v>122.21216673592478</v>
      </c>
    </row>
    <row r="84" spans="2:12" ht="22.5" customHeight="1">
      <c r="B84" s="34"/>
      <c r="C84" s="35" t="s">
        <v>168</v>
      </c>
      <c r="D84" s="36">
        <v>112.26929476379999</v>
      </c>
      <c r="E84" s="36">
        <v>108.88117705799999</v>
      </c>
      <c r="F84" s="36">
        <v>4702.8183504</v>
      </c>
      <c r="G84" s="36">
        <v>2204.52</v>
      </c>
      <c r="H84" s="36">
        <v>802.015</v>
      </c>
      <c r="I84" s="36">
        <v>165.85500000000002</v>
      </c>
      <c r="J84" s="36">
        <v>7.89</v>
      </c>
      <c r="K84" s="36">
        <v>7883.0983504</v>
      </c>
      <c r="L84" s="36">
        <v>63.439232905431616</v>
      </c>
    </row>
    <row r="85" spans="2:12" ht="22.5" customHeight="1">
      <c r="B85" s="34"/>
      <c r="C85" s="35" t="s">
        <v>169</v>
      </c>
      <c r="D85" s="36">
        <v>1383</v>
      </c>
      <c r="E85" s="36">
        <v>1383</v>
      </c>
      <c r="F85" s="36">
        <v>98952.4351308</v>
      </c>
      <c r="G85" s="36">
        <v>76466.2576796</v>
      </c>
      <c r="H85" s="36">
        <v>17088.0111336</v>
      </c>
      <c r="I85" s="36">
        <v>2490.563448</v>
      </c>
      <c r="J85" s="36">
        <v>7225.008108399999</v>
      </c>
      <c r="K85" s="36">
        <v>202222.27550039996</v>
      </c>
      <c r="L85" s="36">
        <v>126.83925727433117</v>
      </c>
    </row>
    <row r="86" spans="2:12" ht="38.25" customHeight="1">
      <c r="B86" s="25" t="s">
        <v>56</v>
      </c>
      <c r="C86" s="26" t="s">
        <v>170</v>
      </c>
      <c r="D86" s="49">
        <v>1070.9992</v>
      </c>
      <c r="E86" s="49">
        <v>1042.9993</v>
      </c>
      <c r="F86" s="49">
        <v>80122.9045295814</v>
      </c>
      <c r="G86" s="49">
        <v>83106.34928239754</v>
      </c>
      <c r="H86" s="49">
        <v>15752.424092270112</v>
      </c>
      <c r="I86" s="49">
        <v>3000.5806322520684</v>
      </c>
      <c r="J86" s="49">
        <v>7562.21736362157</v>
      </c>
      <c r="K86" s="49">
        <v>189544.4759001227</v>
      </c>
      <c r="L86" s="49">
        <v>156.49986899509804</v>
      </c>
    </row>
    <row r="87" spans="2:12" ht="22.5" customHeight="1">
      <c r="B87" s="24"/>
      <c r="C87" s="22" t="s">
        <v>168</v>
      </c>
      <c r="D87" s="23">
        <v>234.99919999999997</v>
      </c>
      <c r="E87" s="23">
        <v>209.9993</v>
      </c>
      <c r="F87" s="23">
        <v>10871.565383847314</v>
      </c>
      <c r="G87" s="23">
        <v>1487.4253946281056</v>
      </c>
      <c r="H87" s="23">
        <v>308.05</v>
      </c>
      <c r="I87" s="23">
        <v>37.29</v>
      </c>
      <c r="J87" s="23">
        <v>0</v>
      </c>
      <c r="K87" s="23">
        <v>12704.330778475418</v>
      </c>
      <c r="L87" s="23">
        <v>58.852533215469855</v>
      </c>
    </row>
    <row r="88" spans="2:12" ht="22.5" customHeight="1">
      <c r="B88" s="24"/>
      <c r="C88" s="22" t="s">
        <v>169</v>
      </c>
      <c r="D88" s="23">
        <v>836</v>
      </c>
      <c r="E88" s="23">
        <v>833</v>
      </c>
      <c r="F88" s="23">
        <v>69251.33914573409</v>
      </c>
      <c r="G88" s="23">
        <v>81618.92388776943</v>
      </c>
      <c r="H88" s="23">
        <v>15444.374092270113</v>
      </c>
      <c r="I88" s="23">
        <v>2963.2906322520685</v>
      </c>
      <c r="J88" s="23">
        <v>7562.21736362157</v>
      </c>
      <c r="K88" s="23">
        <v>176840.14512164728</v>
      </c>
      <c r="L88" s="23">
        <v>181.1167623451423</v>
      </c>
    </row>
    <row r="89" spans="2:12" ht="22.5" customHeight="1">
      <c r="B89" s="32" t="s">
        <v>57</v>
      </c>
      <c r="C89" s="33" t="s">
        <v>58</v>
      </c>
      <c r="D89" s="50">
        <v>144</v>
      </c>
      <c r="E89" s="50">
        <v>78</v>
      </c>
      <c r="F89" s="50">
        <v>1165.2</v>
      </c>
      <c r="G89" s="50">
        <v>0</v>
      </c>
      <c r="H89" s="50">
        <v>0</v>
      </c>
      <c r="I89" s="50">
        <v>0</v>
      </c>
      <c r="J89" s="50">
        <v>4.16</v>
      </c>
      <c r="K89" s="50">
        <v>1169.3600000000001</v>
      </c>
      <c r="L89" s="50">
        <v>14.938461538461539</v>
      </c>
    </row>
    <row r="90" spans="2:12" ht="22.5" customHeight="1">
      <c r="B90" s="34"/>
      <c r="C90" s="35" t="s">
        <v>168</v>
      </c>
      <c r="D90" s="36">
        <v>144</v>
      </c>
      <c r="E90" s="36">
        <v>78</v>
      </c>
      <c r="F90" s="36">
        <v>1165.2</v>
      </c>
      <c r="G90" s="36">
        <v>0</v>
      </c>
      <c r="H90" s="36">
        <v>0</v>
      </c>
      <c r="I90" s="36">
        <v>0</v>
      </c>
      <c r="J90" s="36">
        <v>4.16</v>
      </c>
      <c r="K90" s="36">
        <v>1169.3600000000001</v>
      </c>
      <c r="L90" s="36">
        <v>14.938461538461539</v>
      </c>
    </row>
    <row r="91" spans="2:12" ht="22.5" customHeight="1">
      <c r="B91" s="25" t="s">
        <v>163</v>
      </c>
      <c r="C91" s="26" t="s">
        <v>164</v>
      </c>
      <c r="D91" s="49">
        <v>66.34</v>
      </c>
      <c r="E91" s="49">
        <v>58.28</v>
      </c>
      <c r="F91" s="49">
        <v>2979.998768</v>
      </c>
      <c r="G91" s="49">
        <v>2347.869616</v>
      </c>
      <c r="H91" s="49">
        <v>448.53576599999997</v>
      </c>
      <c r="I91" s="49">
        <v>59.41485</v>
      </c>
      <c r="J91" s="49">
        <v>563.8295579999999</v>
      </c>
      <c r="K91" s="49">
        <v>6399.648558000001</v>
      </c>
      <c r="L91" s="49">
        <v>91.41846918325325</v>
      </c>
    </row>
    <row r="92" spans="2:12" ht="22.5" customHeight="1">
      <c r="B92" s="24"/>
      <c r="C92" s="22" t="s">
        <v>168</v>
      </c>
      <c r="D92" s="23">
        <v>66.34</v>
      </c>
      <c r="E92" s="23">
        <v>58.28</v>
      </c>
      <c r="F92" s="23">
        <v>2979.998768</v>
      </c>
      <c r="G92" s="23">
        <v>2347.869616</v>
      </c>
      <c r="H92" s="23">
        <v>448.53576599999997</v>
      </c>
      <c r="I92" s="23">
        <v>59.41485</v>
      </c>
      <c r="J92" s="23">
        <v>563.8295579999999</v>
      </c>
      <c r="K92" s="23">
        <v>6399.648558000001</v>
      </c>
      <c r="L92" s="23">
        <v>91.41846918325325</v>
      </c>
    </row>
    <row r="93" spans="2:12" ht="22.5" customHeight="1">
      <c r="B93" s="32" t="s">
        <v>59</v>
      </c>
      <c r="C93" s="33" t="s">
        <v>60</v>
      </c>
      <c r="D93" s="50">
        <v>1303</v>
      </c>
      <c r="E93" s="50">
        <v>1294.5</v>
      </c>
      <c r="F93" s="50">
        <v>69569.69422209</v>
      </c>
      <c r="G93" s="50">
        <v>55196.950941749994</v>
      </c>
      <c r="H93" s="50">
        <v>14393.025696649998</v>
      </c>
      <c r="I93" s="50">
        <v>1720.76220599</v>
      </c>
      <c r="J93" s="50">
        <v>1936.89012684</v>
      </c>
      <c r="K93" s="50">
        <v>142817.32319332001</v>
      </c>
      <c r="L93" s="50">
        <v>96.38211291142525</v>
      </c>
    </row>
    <row r="94" spans="2:12" ht="22.5" customHeight="1">
      <c r="B94" s="34"/>
      <c r="C94" s="35" t="s">
        <v>168</v>
      </c>
      <c r="D94" s="36">
        <v>86</v>
      </c>
      <c r="E94" s="36">
        <v>77.5</v>
      </c>
      <c r="F94" s="36">
        <v>3544.4616555000002</v>
      </c>
      <c r="G94" s="36">
        <v>2273.75</v>
      </c>
      <c r="H94" s="36">
        <v>519.81</v>
      </c>
      <c r="I94" s="36">
        <v>50.730000000000004</v>
      </c>
      <c r="J94" s="36">
        <v>1.9500000000000002</v>
      </c>
      <c r="K94" s="36">
        <v>6390.701655500001</v>
      </c>
      <c r="L94" s="36">
        <v>75.07369878064516</v>
      </c>
    </row>
    <row r="95" spans="2:12" ht="22.5" customHeight="1">
      <c r="B95" s="34"/>
      <c r="C95" s="35" t="s">
        <v>169</v>
      </c>
      <c r="D95" s="36">
        <v>1217</v>
      </c>
      <c r="E95" s="36">
        <v>1217</v>
      </c>
      <c r="F95" s="36">
        <v>66025.23256659</v>
      </c>
      <c r="G95" s="36">
        <v>52923.200941749994</v>
      </c>
      <c r="H95" s="36">
        <v>13873.215696649999</v>
      </c>
      <c r="I95" s="36">
        <v>1670.03220599</v>
      </c>
      <c r="J95" s="36">
        <v>1934.94012684</v>
      </c>
      <c r="K95" s="36">
        <v>136426.62153782</v>
      </c>
      <c r="L95" s="36">
        <v>97.73905793618734</v>
      </c>
    </row>
    <row r="96" spans="2:12" ht="22.5" customHeight="1">
      <c r="B96" s="25" t="s">
        <v>61</v>
      </c>
      <c r="C96" s="26" t="s">
        <v>62</v>
      </c>
      <c r="D96" s="49">
        <v>397</v>
      </c>
      <c r="E96" s="49">
        <v>340.4</v>
      </c>
      <c r="F96" s="49">
        <v>17659.42969846392</v>
      </c>
      <c r="G96" s="49">
        <v>3605.65823169085</v>
      </c>
      <c r="H96" s="49">
        <v>1620.2709353698801</v>
      </c>
      <c r="I96" s="49">
        <v>190.63638325152002</v>
      </c>
      <c r="J96" s="49">
        <v>188.03862840000002</v>
      </c>
      <c r="K96" s="49">
        <v>23264.033877176167</v>
      </c>
      <c r="L96" s="49">
        <v>62.470881110912956</v>
      </c>
    </row>
    <row r="97" spans="2:12" ht="22.5" customHeight="1">
      <c r="B97" s="24"/>
      <c r="C97" s="22" t="s">
        <v>168</v>
      </c>
      <c r="D97" s="23">
        <v>254</v>
      </c>
      <c r="E97" s="23">
        <v>198.4</v>
      </c>
      <c r="F97" s="23">
        <v>9735.652</v>
      </c>
      <c r="G97" s="23">
        <v>1221.68</v>
      </c>
      <c r="H97" s="23">
        <v>498.48</v>
      </c>
      <c r="I97" s="23">
        <v>69.006</v>
      </c>
      <c r="J97" s="23">
        <v>1.12</v>
      </c>
      <c r="K97" s="23">
        <v>11525.938</v>
      </c>
      <c r="L97" s="23">
        <v>55.228487903225805</v>
      </c>
    </row>
    <row r="98" spans="2:12" ht="22.5" customHeight="1">
      <c r="B98" s="24"/>
      <c r="C98" s="22" t="s">
        <v>169</v>
      </c>
      <c r="D98" s="23">
        <v>143</v>
      </c>
      <c r="E98" s="23">
        <v>142</v>
      </c>
      <c r="F98" s="23">
        <v>7923.7776984639195</v>
      </c>
      <c r="G98" s="23">
        <v>2383.97823169085</v>
      </c>
      <c r="H98" s="23">
        <v>1121.7909353698801</v>
      </c>
      <c r="I98" s="23">
        <v>121.63038325152002</v>
      </c>
      <c r="J98" s="23">
        <v>186.91862840000002</v>
      </c>
      <c r="K98" s="23">
        <v>11738.095877176169</v>
      </c>
      <c r="L98" s="23">
        <v>72.58983049404767</v>
      </c>
    </row>
    <row r="99" spans="2:12" ht="22.5" customHeight="1">
      <c r="B99" s="32" t="s">
        <v>63</v>
      </c>
      <c r="C99" s="33" t="s">
        <v>64</v>
      </c>
      <c r="D99" s="50">
        <v>541.0008</v>
      </c>
      <c r="E99" s="50">
        <v>494.33389999999997</v>
      </c>
      <c r="F99" s="50">
        <v>20384.24195152</v>
      </c>
      <c r="G99" s="50">
        <v>3816.9315475199996</v>
      </c>
      <c r="H99" s="50">
        <v>2059.3635753599997</v>
      </c>
      <c r="I99" s="50">
        <v>0</v>
      </c>
      <c r="J99" s="50">
        <v>0</v>
      </c>
      <c r="K99" s="50">
        <v>26260.5370744</v>
      </c>
      <c r="L99" s="50">
        <v>48.95713908967198</v>
      </c>
    </row>
    <row r="100" spans="2:12" ht="22.5" customHeight="1">
      <c r="B100" s="34"/>
      <c r="C100" s="35" t="s">
        <v>168</v>
      </c>
      <c r="D100" s="36">
        <v>541.0008</v>
      </c>
      <c r="E100" s="36">
        <v>494.33389999999997</v>
      </c>
      <c r="F100" s="36">
        <v>20384.24195152</v>
      </c>
      <c r="G100" s="36">
        <v>3816.9315475199996</v>
      </c>
      <c r="H100" s="36">
        <v>2059.3635753599997</v>
      </c>
      <c r="I100" s="36">
        <v>0</v>
      </c>
      <c r="J100" s="36">
        <v>0</v>
      </c>
      <c r="K100" s="36">
        <v>26260.5370744</v>
      </c>
      <c r="L100" s="36">
        <v>48.95713908967198</v>
      </c>
    </row>
    <row r="101" spans="2:12" ht="22.5" customHeight="1">
      <c r="B101" s="25" t="s">
        <v>65</v>
      </c>
      <c r="C101" s="26" t="s">
        <v>66</v>
      </c>
      <c r="D101" s="49">
        <v>287.92</v>
      </c>
      <c r="E101" s="49">
        <v>238.2</v>
      </c>
      <c r="F101" s="49">
        <v>7491.620799999999</v>
      </c>
      <c r="G101" s="49">
        <v>12.75</v>
      </c>
      <c r="H101" s="49">
        <v>171.27</v>
      </c>
      <c r="I101" s="49">
        <v>20.76</v>
      </c>
      <c r="J101" s="49">
        <v>0</v>
      </c>
      <c r="K101" s="49">
        <v>7696.400799999999</v>
      </c>
      <c r="L101" s="49">
        <v>31.5044953820319</v>
      </c>
    </row>
    <row r="102" spans="2:12" ht="22.5" customHeight="1">
      <c r="B102" s="24"/>
      <c r="C102" s="22" t="s">
        <v>168</v>
      </c>
      <c r="D102" s="23">
        <v>287.92</v>
      </c>
      <c r="E102" s="23">
        <v>238.2</v>
      </c>
      <c r="F102" s="23">
        <v>7491.620799999999</v>
      </c>
      <c r="G102" s="23">
        <v>12.75</v>
      </c>
      <c r="H102" s="23">
        <v>171.27</v>
      </c>
      <c r="I102" s="23">
        <v>20.76</v>
      </c>
      <c r="J102" s="23">
        <v>0</v>
      </c>
      <c r="K102" s="23">
        <v>7696.400799999999</v>
      </c>
      <c r="L102" s="23">
        <v>31.5044953820319</v>
      </c>
    </row>
    <row r="103" spans="2:12" ht="22.5" customHeight="1">
      <c r="B103" s="32" t="s">
        <v>67</v>
      </c>
      <c r="C103" s="33" t="s">
        <v>68</v>
      </c>
      <c r="D103" s="50">
        <v>576.5</v>
      </c>
      <c r="E103" s="50">
        <v>568.5</v>
      </c>
      <c r="F103" s="50">
        <v>91811.97804065999</v>
      </c>
      <c r="G103" s="50">
        <v>44162.5928991</v>
      </c>
      <c r="H103" s="50">
        <v>10806.925783039998</v>
      </c>
      <c r="I103" s="50">
        <v>2613.1906457400005</v>
      </c>
      <c r="J103" s="50">
        <v>14793.942294999999</v>
      </c>
      <c r="K103" s="50">
        <v>164188.62966354</v>
      </c>
      <c r="L103" s="50">
        <v>239.18130332411607</v>
      </c>
    </row>
    <row r="104" spans="2:12" ht="22.5" customHeight="1">
      <c r="B104" s="34"/>
      <c r="C104" s="35" t="s">
        <v>168</v>
      </c>
      <c r="D104" s="36">
        <v>84.5</v>
      </c>
      <c r="E104" s="36">
        <v>76.5</v>
      </c>
      <c r="F104" s="36">
        <v>1611.7625</v>
      </c>
      <c r="G104" s="36">
        <v>112.6</v>
      </c>
      <c r="H104" s="36">
        <v>141.15</v>
      </c>
      <c r="I104" s="36">
        <v>10.53</v>
      </c>
      <c r="J104" s="36">
        <v>9.600000000000001</v>
      </c>
      <c r="K104" s="36">
        <v>1885.6425000000002</v>
      </c>
      <c r="L104" s="36">
        <v>22.540686274509802</v>
      </c>
    </row>
    <row r="105" spans="2:12" ht="22.5" customHeight="1">
      <c r="B105" s="34"/>
      <c r="C105" s="35" t="s">
        <v>169</v>
      </c>
      <c r="D105" s="36">
        <v>492</v>
      </c>
      <c r="E105" s="36">
        <v>492</v>
      </c>
      <c r="F105" s="36">
        <v>90200.21554065999</v>
      </c>
      <c r="G105" s="36">
        <v>44049.9928991</v>
      </c>
      <c r="H105" s="36">
        <v>10665.775783039999</v>
      </c>
      <c r="I105" s="36">
        <v>2602.6606457400003</v>
      </c>
      <c r="J105" s="36">
        <v>14784.342294999999</v>
      </c>
      <c r="K105" s="36">
        <v>162302.98716354</v>
      </c>
      <c r="L105" s="36">
        <v>272.86627731658535</v>
      </c>
    </row>
    <row r="106" spans="2:12" ht="22.5" customHeight="1">
      <c r="B106" s="25" t="s">
        <v>69</v>
      </c>
      <c r="C106" s="26" t="s">
        <v>70</v>
      </c>
      <c r="D106" s="49">
        <v>1335.8232</v>
      </c>
      <c r="E106" s="49">
        <v>1193.6786000000002</v>
      </c>
      <c r="F106" s="49">
        <v>70462.90306399376</v>
      </c>
      <c r="G106" s="49">
        <v>14771.792122486333</v>
      </c>
      <c r="H106" s="49">
        <v>9675.558986189999</v>
      </c>
      <c r="I106" s="49">
        <v>1164.6073869299998</v>
      </c>
      <c r="J106" s="49">
        <v>2311.2598388</v>
      </c>
      <c r="K106" s="49">
        <v>98386.1213984001</v>
      </c>
      <c r="L106" s="49">
        <v>71.40506262446196</v>
      </c>
    </row>
    <row r="107" spans="2:12" ht="22.5" customHeight="1">
      <c r="B107" s="24"/>
      <c r="C107" s="22" t="s">
        <v>168</v>
      </c>
      <c r="D107" s="23">
        <v>735.8232</v>
      </c>
      <c r="E107" s="23">
        <v>593.6786000000001</v>
      </c>
      <c r="F107" s="23">
        <v>23466.021316</v>
      </c>
      <c r="G107" s="23">
        <v>1607.736612</v>
      </c>
      <c r="H107" s="23">
        <v>1459.01564</v>
      </c>
      <c r="I107" s="23">
        <v>126.40176199999999</v>
      </c>
      <c r="J107" s="23">
        <v>14.31</v>
      </c>
      <c r="K107" s="23">
        <v>26673.48533</v>
      </c>
      <c r="L107" s="23">
        <v>42.23456585431915</v>
      </c>
    </row>
    <row r="108" spans="2:12" ht="22.5" customHeight="1">
      <c r="B108" s="24"/>
      <c r="C108" s="22" t="s">
        <v>169</v>
      </c>
      <c r="D108" s="23">
        <v>600</v>
      </c>
      <c r="E108" s="23">
        <v>600</v>
      </c>
      <c r="F108" s="23">
        <v>46996.881747993764</v>
      </c>
      <c r="G108" s="23">
        <v>13164.055510486332</v>
      </c>
      <c r="H108" s="23">
        <v>8216.54334619</v>
      </c>
      <c r="I108" s="23">
        <v>1038.2056249299999</v>
      </c>
      <c r="J108" s="23">
        <v>2296.9498388</v>
      </c>
      <c r="K108" s="23">
        <v>71712.6360684001</v>
      </c>
      <c r="L108" s="23">
        <v>100.2682287641335</v>
      </c>
    </row>
    <row r="109" spans="2:12" ht="22.5" customHeight="1">
      <c r="B109" s="32" t="s">
        <v>71</v>
      </c>
      <c r="C109" s="33" t="s">
        <v>72</v>
      </c>
      <c r="D109" s="50">
        <v>115</v>
      </c>
      <c r="E109" s="50">
        <v>70</v>
      </c>
      <c r="F109" s="50">
        <v>3607.9343999999996</v>
      </c>
      <c r="G109" s="50">
        <v>311.1318</v>
      </c>
      <c r="H109" s="50">
        <v>0</v>
      </c>
      <c r="I109" s="50">
        <v>0</v>
      </c>
      <c r="J109" s="50">
        <v>7.74</v>
      </c>
      <c r="K109" s="50">
        <v>3926.8061999999995</v>
      </c>
      <c r="L109" s="50">
        <v>55.98665999999999</v>
      </c>
    </row>
    <row r="110" spans="2:12" ht="22.5" customHeight="1">
      <c r="B110" s="34"/>
      <c r="C110" s="35" t="s">
        <v>168</v>
      </c>
      <c r="D110" s="36">
        <v>115</v>
      </c>
      <c r="E110" s="36">
        <v>70</v>
      </c>
      <c r="F110" s="36">
        <v>3607.9343999999996</v>
      </c>
      <c r="G110" s="36">
        <v>311.1318</v>
      </c>
      <c r="H110" s="36">
        <v>0</v>
      </c>
      <c r="I110" s="36">
        <v>0</v>
      </c>
      <c r="J110" s="36">
        <v>7.74</v>
      </c>
      <c r="K110" s="36">
        <v>3926.8061999999995</v>
      </c>
      <c r="L110" s="36">
        <v>55.98665999999999</v>
      </c>
    </row>
    <row r="111" spans="2:12" ht="22.5" customHeight="1">
      <c r="B111" s="25" t="s">
        <v>73</v>
      </c>
      <c r="C111" s="26" t="s">
        <v>74</v>
      </c>
      <c r="D111" s="49">
        <v>1185</v>
      </c>
      <c r="E111" s="49">
        <v>1111.9</v>
      </c>
      <c r="F111" s="49">
        <v>40390.673281634</v>
      </c>
      <c r="G111" s="49">
        <v>18753.863603640002</v>
      </c>
      <c r="H111" s="49">
        <v>6834.844465348</v>
      </c>
      <c r="I111" s="49">
        <v>496.12057197400003</v>
      </c>
      <c r="J111" s="49">
        <v>1528.4742600000002</v>
      </c>
      <c r="K111" s="49">
        <v>68003.976182596</v>
      </c>
      <c r="L111" s="49">
        <v>53.19231665192373</v>
      </c>
    </row>
    <row r="112" spans="2:12" ht="22.5" customHeight="1">
      <c r="B112" s="24"/>
      <c r="C112" s="22" t="s">
        <v>168</v>
      </c>
      <c r="D112" s="23">
        <v>274</v>
      </c>
      <c r="E112" s="23">
        <v>214.89999999999998</v>
      </c>
      <c r="F112" s="23">
        <v>5908.8099999999995</v>
      </c>
      <c r="G112" s="23">
        <v>540.29</v>
      </c>
      <c r="H112" s="23">
        <v>581.8399999999999</v>
      </c>
      <c r="I112" s="23">
        <v>72.606</v>
      </c>
      <c r="J112" s="23">
        <v>35.199999999999996</v>
      </c>
      <c r="K112" s="23">
        <v>7138.745999999999</v>
      </c>
      <c r="L112" s="23">
        <v>30.009771986970684</v>
      </c>
    </row>
    <row r="113" spans="2:12" ht="22.5" customHeight="1">
      <c r="B113" s="24"/>
      <c r="C113" s="22" t="s">
        <v>169</v>
      </c>
      <c r="D113" s="23">
        <v>911</v>
      </c>
      <c r="E113" s="23">
        <v>897</v>
      </c>
      <c r="F113" s="23">
        <v>34481.863281634</v>
      </c>
      <c r="G113" s="23">
        <v>18213.57360364</v>
      </c>
      <c r="H113" s="23">
        <v>6253.004465348</v>
      </c>
      <c r="I113" s="23">
        <v>423.51457197400003</v>
      </c>
      <c r="J113" s="23">
        <v>1493.2742600000001</v>
      </c>
      <c r="K113" s="23">
        <v>60865.230182596</v>
      </c>
      <c r="L113" s="23">
        <v>58.74630644958083</v>
      </c>
    </row>
    <row r="114" spans="2:12" ht="22.5" customHeight="1">
      <c r="B114" s="32" t="s">
        <v>165</v>
      </c>
      <c r="C114" s="33" t="s">
        <v>166</v>
      </c>
      <c r="D114" s="50">
        <v>31.22</v>
      </c>
      <c r="E114" s="50">
        <v>30.22</v>
      </c>
      <c r="F114" s="50">
        <v>593.888</v>
      </c>
      <c r="G114" s="50">
        <v>11.948</v>
      </c>
      <c r="H114" s="50">
        <v>0</v>
      </c>
      <c r="I114" s="50">
        <v>0</v>
      </c>
      <c r="J114" s="50">
        <v>0</v>
      </c>
      <c r="K114" s="50">
        <v>605.836</v>
      </c>
      <c r="L114" s="50">
        <v>20.04751819986764</v>
      </c>
    </row>
    <row r="115" spans="2:12" ht="22.5" customHeight="1">
      <c r="B115" s="34"/>
      <c r="C115" s="35" t="s">
        <v>168</v>
      </c>
      <c r="D115" s="36">
        <v>31.22</v>
      </c>
      <c r="E115" s="36">
        <v>30.22</v>
      </c>
      <c r="F115" s="36">
        <v>593.888</v>
      </c>
      <c r="G115" s="36">
        <v>11.948</v>
      </c>
      <c r="H115" s="36">
        <v>0</v>
      </c>
      <c r="I115" s="36">
        <v>0</v>
      </c>
      <c r="J115" s="36">
        <v>0</v>
      </c>
      <c r="K115" s="36">
        <v>605.836</v>
      </c>
      <c r="L115" s="36">
        <v>20.04751819986764</v>
      </c>
    </row>
    <row r="116" spans="2:12" ht="22.5" customHeight="1">
      <c r="B116" s="25" t="s">
        <v>75</v>
      </c>
      <c r="C116" s="26" t="s">
        <v>167</v>
      </c>
      <c r="D116" s="49">
        <v>59.4</v>
      </c>
      <c r="E116" s="49">
        <v>47.2</v>
      </c>
      <c r="F116" s="49">
        <v>2592.948</v>
      </c>
      <c r="G116" s="49">
        <v>513.9599999999999</v>
      </c>
      <c r="H116" s="49">
        <v>504.89199999999994</v>
      </c>
      <c r="I116" s="49">
        <v>51.062</v>
      </c>
      <c r="J116" s="49">
        <v>6.08</v>
      </c>
      <c r="K116" s="49">
        <v>3668.942</v>
      </c>
      <c r="L116" s="49">
        <v>65.8243220338983</v>
      </c>
    </row>
    <row r="117" spans="2:12" ht="22.5" customHeight="1">
      <c r="B117" s="24"/>
      <c r="C117" s="22" t="s">
        <v>168</v>
      </c>
      <c r="D117" s="23">
        <v>59.4</v>
      </c>
      <c r="E117" s="23">
        <v>47.2</v>
      </c>
      <c r="F117" s="23">
        <v>2592.948</v>
      </c>
      <c r="G117" s="23">
        <v>513.9599999999999</v>
      </c>
      <c r="H117" s="23">
        <v>504.89199999999994</v>
      </c>
      <c r="I117" s="23">
        <v>51.062</v>
      </c>
      <c r="J117" s="23">
        <v>6.08</v>
      </c>
      <c r="K117" s="23">
        <v>3668.942</v>
      </c>
      <c r="L117" s="23">
        <v>65.8243220338983</v>
      </c>
    </row>
    <row r="118" spans="2:12" ht="22.5" customHeight="1">
      <c r="B118" s="32" t="s">
        <v>76</v>
      </c>
      <c r="C118" s="33" t="s">
        <v>77</v>
      </c>
      <c r="D118" s="50">
        <v>10</v>
      </c>
      <c r="E118" s="50">
        <v>5</v>
      </c>
      <c r="F118" s="50">
        <v>437.547137525</v>
      </c>
      <c r="G118" s="50">
        <v>12.1108480475</v>
      </c>
      <c r="H118" s="50">
        <v>0</v>
      </c>
      <c r="I118" s="50">
        <v>0</v>
      </c>
      <c r="J118" s="50">
        <v>0</v>
      </c>
      <c r="K118" s="50">
        <v>449.6579855725</v>
      </c>
      <c r="L118" s="50">
        <v>89.9315971145</v>
      </c>
    </row>
    <row r="119" spans="2:12" ht="22.5" customHeight="1">
      <c r="B119" s="34"/>
      <c r="C119" s="35" t="s">
        <v>168</v>
      </c>
      <c r="D119" s="36">
        <v>10</v>
      </c>
      <c r="E119" s="36">
        <v>5</v>
      </c>
      <c r="F119" s="36">
        <v>437.547137525</v>
      </c>
      <c r="G119" s="36">
        <v>12.1108480475</v>
      </c>
      <c r="H119" s="36">
        <v>0</v>
      </c>
      <c r="I119" s="36">
        <v>0</v>
      </c>
      <c r="J119" s="36">
        <v>0</v>
      </c>
      <c r="K119" s="36">
        <v>449.6579855725</v>
      </c>
      <c r="L119" s="36">
        <v>89.9315971145</v>
      </c>
    </row>
    <row r="120" spans="2:12" ht="22.5" customHeight="1">
      <c r="B120" s="25" t="s">
        <v>78</v>
      </c>
      <c r="C120" s="26" t="s">
        <v>79</v>
      </c>
      <c r="D120" s="49">
        <v>338.8</v>
      </c>
      <c r="E120" s="49">
        <v>309.13</v>
      </c>
      <c r="F120" s="49">
        <v>10427.99877242</v>
      </c>
      <c r="G120" s="49">
        <v>1525.1970587619999</v>
      </c>
      <c r="H120" s="49">
        <v>1226.487330264</v>
      </c>
      <c r="I120" s="49">
        <v>74.634946152</v>
      </c>
      <c r="J120" s="49">
        <v>48.801046258</v>
      </c>
      <c r="K120" s="49">
        <v>13303.119153856</v>
      </c>
      <c r="L120" s="49">
        <v>38.667213894419824</v>
      </c>
    </row>
    <row r="121" spans="2:12" ht="22.5" customHeight="1">
      <c r="B121" s="24"/>
      <c r="C121" s="22" t="s">
        <v>168</v>
      </c>
      <c r="D121" s="23">
        <v>338.8</v>
      </c>
      <c r="E121" s="23">
        <v>309.13</v>
      </c>
      <c r="F121" s="23">
        <v>10427.99877242</v>
      </c>
      <c r="G121" s="23">
        <v>1525.1970587619999</v>
      </c>
      <c r="H121" s="23">
        <v>1226.487330264</v>
      </c>
      <c r="I121" s="23">
        <v>74.634946152</v>
      </c>
      <c r="J121" s="23">
        <v>48.801046258</v>
      </c>
      <c r="K121" s="23">
        <v>13303.119153856</v>
      </c>
      <c r="L121" s="23">
        <v>38.667213894419824</v>
      </c>
    </row>
    <row r="122" spans="2:12" ht="22.5" customHeight="1">
      <c r="B122" s="32" t="s">
        <v>80</v>
      </c>
      <c r="C122" s="33" t="s">
        <v>81</v>
      </c>
      <c r="D122" s="50">
        <v>25</v>
      </c>
      <c r="E122" s="50">
        <v>20</v>
      </c>
      <c r="F122" s="50">
        <v>731.8</v>
      </c>
      <c r="G122" s="50">
        <v>57.99</v>
      </c>
      <c r="H122" s="50">
        <v>63.22</v>
      </c>
      <c r="I122" s="50">
        <v>5.86</v>
      </c>
      <c r="J122" s="50">
        <v>15</v>
      </c>
      <c r="K122" s="50">
        <v>873.8699999999999</v>
      </c>
      <c r="L122" s="50">
        <v>39.4895</v>
      </c>
    </row>
    <row r="123" spans="2:12" ht="22.5" customHeight="1">
      <c r="B123" s="34"/>
      <c r="C123" s="35" t="s">
        <v>168</v>
      </c>
      <c r="D123" s="36">
        <v>25</v>
      </c>
      <c r="E123" s="36">
        <v>20</v>
      </c>
      <c r="F123" s="36">
        <v>731.8</v>
      </c>
      <c r="G123" s="36">
        <v>57.99</v>
      </c>
      <c r="H123" s="36">
        <v>63.22</v>
      </c>
      <c r="I123" s="36">
        <v>5.86</v>
      </c>
      <c r="J123" s="36">
        <v>15</v>
      </c>
      <c r="K123" s="36">
        <v>873.8699999999999</v>
      </c>
      <c r="L123" s="36">
        <v>39.4895</v>
      </c>
    </row>
    <row r="124" spans="2:12" ht="22.5" customHeight="1">
      <c r="B124" s="25" t="s">
        <v>82</v>
      </c>
      <c r="C124" s="26" t="s">
        <v>83</v>
      </c>
      <c r="D124" s="49">
        <v>47.02</v>
      </c>
      <c r="E124" s="49">
        <v>42.43</v>
      </c>
      <c r="F124" s="49">
        <v>843.23547525</v>
      </c>
      <c r="G124" s="49">
        <v>211.1855</v>
      </c>
      <c r="H124" s="49">
        <v>93.96690000000001</v>
      </c>
      <c r="I124" s="49">
        <v>11.2579</v>
      </c>
      <c r="J124" s="49">
        <v>0</v>
      </c>
      <c r="K124" s="49">
        <v>1159.6457752499998</v>
      </c>
      <c r="L124" s="49">
        <v>24.85083608885223</v>
      </c>
    </row>
    <row r="125" spans="2:12" ht="22.5" customHeight="1">
      <c r="B125" s="24"/>
      <c r="C125" s="22" t="s">
        <v>168</v>
      </c>
      <c r="D125" s="23">
        <v>47.02</v>
      </c>
      <c r="E125" s="23">
        <v>42.43</v>
      </c>
      <c r="F125" s="23">
        <v>843.23547525</v>
      </c>
      <c r="G125" s="23">
        <v>211.1855</v>
      </c>
      <c r="H125" s="23">
        <v>93.96690000000001</v>
      </c>
      <c r="I125" s="23">
        <v>11.2579</v>
      </c>
      <c r="J125" s="23">
        <v>0</v>
      </c>
      <c r="K125" s="23">
        <v>1159.6457752499998</v>
      </c>
      <c r="L125" s="23">
        <v>24.85083608885223</v>
      </c>
    </row>
    <row r="126" spans="2:12" ht="22.5" customHeight="1">
      <c r="B126" s="32" t="s">
        <v>84</v>
      </c>
      <c r="C126" s="33" t="s">
        <v>85</v>
      </c>
      <c r="D126" s="50">
        <v>27.5</v>
      </c>
      <c r="E126" s="50">
        <v>17.5</v>
      </c>
      <c r="F126" s="50">
        <v>793</v>
      </c>
      <c r="G126" s="50">
        <v>16.25</v>
      </c>
      <c r="H126" s="50">
        <v>0</v>
      </c>
      <c r="I126" s="50">
        <v>0</v>
      </c>
      <c r="J126" s="50">
        <v>0</v>
      </c>
      <c r="K126" s="50">
        <v>809.25</v>
      </c>
      <c r="L126" s="50">
        <v>46.24285714285714</v>
      </c>
    </row>
    <row r="127" spans="2:12" ht="22.5" customHeight="1">
      <c r="B127" s="34"/>
      <c r="C127" s="35" t="s">
        <v>168</v>
      </c>
      <c r="D127" s="36">
        <v>27.5</v>
      </c>
      <c r="E127" s="36">
        <v>17.5</v>
      </c>
      <c r="F127" s="36">
        <v>793</v>
      </c>
      <c r="G127" s="36">
        <v>16.25</v>
      </c>
      <c r="H127" s="36">
        <v>0</v>
      </c>
      <c r="I127" s="36">
        <v>0</v>
      </c>
      <c r="J127" s="36">
        <v>0</v>
      </c>
      <c r="K127" s="36">
        <v>809.25</v>
      </c>
      <c r="L127" s="36">
        <v>46.24285714285714</v>
      </c>
    </row>
    <row r="128" spans="2:12" ht="22.5" customHeight="1">
      <c r="B128" s="25" t="s">
        <v>86</v>
      </c>
      <c r="C128" s="26" t="s">
        <v>87</v>
      </c>
      <c r="D128" s="49">
        <v>11</v>
      </c>
      <c r="E128" s="49">
        <v>7</v>
      </c>
      <c r="F128" s="49">
        <v>202.53486946</v>
      </c>
      <c r="G128" s="49">
        <v>45.35954358</v>
      </c>
      <c r="H128" s="49">
        <v>0</v>
      </c>
      <c r="I128" s="49">
        <v>0</v>
      </c>
      <c r="J128" s="49">
        <v>0</v>
      </c>
      <c r="K128" s="49">
        <v>247.89441304000002</v>
      </c>
      <c r="L128" s="49">
        <v>35.41348757714286</v>
      </c>
    </row>
    <row r="129" spans="2:12" ht="22.5" customHeight="1">
      <c r="B129" s="24"/>
      <c r="C129" s="22" t="s">
        <v>168</v>
      </c>
      <c r="D129" s="23">
        <v>11</v>
      </c>
      <c r="E129" s="23">
        <v>7</v>
      </c>
      <c r="F129" s="23">
        <v>202.53486946</v>
      </c>
      <c r="G129" s="23">
        <v>45.35954358</v>
      </c>
      <c r="H129" s="23">
        <v>0</v>
      </c>
      <c r="I129" s="23">
        <v>0</v>
      </c>
      <c r="J129" s="23">
        <v>0</v>
      </c>
      <c r="K129" s="23">
        <v>247.89441304000002</v>
      </c>
      <c r="L129" s="23">
        <v>35.41348757714286</v>
      </c>
    </row>
    <row r="130" spans="2:12" ht="22.5" customHeight="1">
      <c r="B130" s="32" t="s">
        <v>88</v>
      </c>
      <c r="C130" s="33" t="s">
        <v>89</v>
      </c>
      <c r="D130" s="50">
        <v>107.57</v>
      </c>
      <c r="E130" s="50">
        <v>106.57</v>
      </c>
      <c r="F130" s="50">
        <v>8569.2134</v>
      </c>
      <c r="G130" s="50">
        <v>3364.7286</v>
      </c>
      <c r="H130" s="50">
        <v>1002.1872</v>
      </c>
      <c r="I130" s="50">
        <v>130.3329</v>
      </c>
      <c r="J130" s="50">
        <v>223.3118</v>
      </c>
      <c r="K130" s="50">
        <v>13289.7739</v>
      </c>
      <c r="L130" s="50">
        <v>111.98219010978701</v>
      </c>
    </row>
    <row r="131" spans="2:12" ht="22.5" customHeight="1">
      <c r="B131" s="34"/>
      <c r="C131" s="35" t="s">
        <v>168</v>
      </c>
      <c r="D131" s="36">
        <v>107.57</v>
      </c>
      <c r="E131" s="36">
        <v>106.57</v>
      </c>
      <c r="F131" s="36">
        <v>8569.2134</v>
      </c>
      <c r="G131" s="36">
        <v>3364.7286</v>
      </c>
      <c r="H131" s="36">
        <v>1002.1872</v>
      </c>
      <c r="I131" s="36">
        <v>130.3329</v>
      </c>
      <c r="J131" s="36">
        <v>223.3118</v>
      </c>
      <c r="K131" s="36">
        <v>13289.7739</v>
      </c>
      <c r="L131" s="36">
        <v>111.98219010978701</v>
      </c>
    </row>
    <row r="132" spans="2:12" ht="22.5" customHeight="1">
      <c r="B132" s="25" t="s">
        <v>90</v>
      </c>
      <c r="C132" s="26" t="s">
        <v>91</v>
      </c>
      <c r="D132" s="49">
        <v>88</v>
      </c>
      <c r="E132" s="49">
        <v>79</v>
      </c>
      <c r="F132" s="49">
        <v>3932.7944411</v>
      </c>
      <c r="G132" s="49">
        <v>2298.8820567370003</v>
      </c>
      <c r="H132" s="49">
        <v>623.36</v>
      </c>
      <c r="I132" s="49">
        <v>79.36</v>
      </c>
      <c r="J132" s="49">
        <v>342.78</v>
      </c>
      <c r="K132" s="49">
        <v>7277.176497836999</v>
      </c>
      <c r="L132" s="49">
        <v>78.88198098527849</v>
      </c>
    </row>
    <row r="133" spans="2:12" ht="22.5" customHeight="1">
      <c r="B133" s="24"/>
      <c r="C133" s="22" t="s">
        <v>168</v>
      </c>
      <c r="D133" s="23">
        <v>88</v>
      </c>
      <c r="E133" s="23">
        <v>79</v>
      </c>
      <c r="F133" s="23">
        <v>3932.7944411</v>
      </c>
      <c r="G133" s="23">
        <v>2298.8820567370003</v>
      </c>
      <c r="H133" s="23">
        <v>623.36</v>
      </c>
      <c r="I133" s="23">
        <v>79.36</v>
      </c>
      <c r="J133" s="23">
        <v>342.78</v>
      </c>
      <c r="K133" s="23">
        <v>7277.176497836999</v>
      </c>
      <c r="L133" s="23">
        <v>78.88198098527849</v>
      </c>
    </row>
    <row r="134" spans="2:12" ht="22.5" customHeight="1">
      <c r="B134" s="32" t="s">
        <v>92</v>
      </c>
      <c r="C134" s="33" t="s">
        <v>93</v>
      </c>
      <c r="D134" s="50">
        <v>288.3337</v>
      </c>
      <c r="E134" s="50">
        <v>265.6669</v>
      </c>
      <c r="F134" s="50">
        <v>26289.414199208746</v>
      </c>
      <c r="G134" s="50">
        <v>4579.5554109962495</v>
      </c>
      <c r="H134" s="50">
        <v>3613.9502307975</v>
      </c>
      <c r="I134" s="50">
        <v>607.6124925624998</v>
      </c>
      <c r="J134" s="50">
        <v>1551.8431005974999</v>
      </c>
      <c r="K134" s="50">
        <v>36642.375434162495</v>
      </c>
      <c r="L134" s="50">
        <v>116.1942628539912</v>
      </c>
    </row>
    <row r="135" spans="2:12" ht="22.5" customHeight="1">
      <c r="B135" s="34"/>
      <c r="C135" s="35" t="s">
        <v>168</v>
      </c>
      <c r="D135" s="36">
        <v>156.3337</v>
      </c>
      <c r="E135" s="36">
        <v>133.6669</v>
      </c>
      <c r="F135" s="36">
        <v>5182.70126</v>
      </c>
      <c r="G135" s="36">
        <v>1543.4777015999998</v>
      </c>
      <c r="H135" s="36">
        <v>589.690661</v>
      </c>
      <c r="I135" s="36">
        <v>75.940086</v>
      </c>
      <c r="J135" s="36">
        <v>32.71336</v>
      </c>
      <c r="K135" s="36">
        <v>7424.5230685999995</v>
      </c>
      <c r="L135" s="36">
        <v>50.320453018660565</v>
      </c>
    </row>
    <row r="136" spans="2:12" ht="22.5" customHeight="1">
      <c r="B136" s="34"/>
      <c r="C136" s="35" t="s">
        <v>169</v>
      </c>
      <c r="D136" s="36">
        <v>132</v>
      </c>
      <c r="E136" s="36">
        <v>132</v>
      </c>
      <c r="F136" s="36">
        <v>21106.712939208748</v>
      </c>
      <c r="G136" s="36">
        <v>3036.0777093962497</v>
      </c>
      <c r="H136" s="36">
        <v>3024.2595697975</v>
      </c>
      <c r="I136" s="36">
        <v>531.6724065624999</v>
      </c>
      <c r="J136" s="36">
        <v>1519.1297405975</v>
      </c>
      <c r="K136" s="36">
        <v>29217.852365562496</v>
      </c>
      <c r="L136" s="36">
        <v>182.89992915609847</v>
      </c>
    </row>
    <row r="137" spans="2:12" ht="22.5" customHeight="1">
      <c r="B137" s="25" t="s">
        <v>94</v>
      </c>
      <c r="C137" s="26" t="s">
        <v>95</v>
      </c>
      <c r="D137" s="49">
        <v>28</v>
      </c>
      <c r="E137" s="49">
        <v>24</v>
      </c>
      <c r="F137" s="49">
        <v>1251.18</v>
      </c>
      <c r="G137" s="49">
        <v>0</v>
      </c>
      <c r="H137" s="49">
        <v>0</v>
      </c>
      <c r="I137" s="49">
        <v>0</v>
      </c>
      <c r="J137" s="49">
        <v>0</v>
      </c>
      <c r="K137" s="49">
        <v>1251.18</v>
      </c>
      <c r="L137" s="49">
        <v>52.1325</v>
      </c>
    </row>
    <row r="138" spans="2:12" ht="22.5" customHeight="1">
      <c r="B138" s="24"/>
      <c r="C138" s="22" t="s">
        <v>168</v>
      </c>
      <c r="D138" s="23">
        <v>28</v>
      </c>
      <c r="E138" s="23">
        <v>24</v>
      </c>
      <c r="F138" s="23">
        <v>1251.18</v>
      </c>
      <c r="G138" s="23">
        <v>0</v>
      </c>
      <c r="H138" s="23">
        <v>0</v>
      </c>
      <c r="I138" s="23">
        <v>0</v>
      </c>
      <c r="J138" s="23">
        <v>0</v>
      </c>
      <c r="K138" s="23">
        <v>1251.18</v>
      </c>
      <c r="L138" s="23">
        <v>52.1325</v>
      </c>
    </row>
    <row r="139" spans="2:12" ht="22.5" customHeight="1">
      <c r="B139" s="32" t="s">
        <v>96</v>
      </c>
      <c r="C139" s="33" t="s">
        <v>97</v>
      </c>
      <c r="D139" s="50">
        <v>611.5992</v>
      </c>
      <c r="E139" s="50">
        <v>532.219</v>
      </c>
      <c r="F139" s="50">
        <v>30224.9406789</v>
      </c>
      <c r="G139" s="50">
        <v>6892.626448</v>
      </c>
      <c r="H139" s="50">
        <v>3745.085492</v>
      </c>
      <c r="I139" s="50">
        <v>495.58106799999996</v>
      </c>
      <c r="J139" s="50">
        <v>1070.6023</v>
      </c>
      <c r="K139" s="50">
        <v>42428.8359869</v>
      </c>
      <c r="L139" s="50">
        <v>69.74115378612939</v>
      </c>
    </row>
    <row r="140" spans="2:12" ht="22.5" customHeight="1">
      <c r="B140" s="34"/>
      <c r="C140" s="35" t="s">
        <v>168</v>
      </c>
      <c r="D140" s="36">
        <v>611.5992</v>
      </c>
      <c r="E140" s="36">
        <v>532.219</v>
      </c>
      <c r="F140" s="36">
        <v>30224.9406789</v>
      </c>
      <c r="G140" s="36">
        <v>6892.626448</v>
      </c>
      <c r="H140" s="36">
        <v>3745.085492</v>
      </c>
      <c r="I140" s="36">
        <v>495.58106799999996</v>
      </c>
      <c r="J140" s="36">
        <v>1070.6023</v>
      </c>
      <c r="K140" s="36">
        <v>42428.8359869</v>
      </c>
      <c r="L140" s="36">
        <v>69.74115378612939</v>
      </c>
    </row>
    <row r="141" spans="2:12" ht="22.5" customHeight="1">
      <c r="B141" s="25" t="s">
        <v>98</v>
      </c>
      <c r="C141" s="26" t="s">
        <v>99</v>
      </c>
      <c r="D141" s="49">
        <v>27</v>
      </c>
      <c r="E141" s="49">
        <v>27</v>
      </c>
      <c r="F141" s="49">
        <v>716.454118567</v>
      </c>
      <c r="G141" s="49">
        <v>19.3640097</v>
      </c>
      <c r="H141" s="49">
        <v>34.85521746</v>
      </c>
      <c r="I141" s="49">
        <v>4.645302327</v>
      </c>
      <c r="J141" s="49">
        <v>3.090001548</v>
      </c>
      <c r="K141" s="49">
        <v>778.408649602</v>
      </c>
      <c r="L141" s="49">
        <v>27.25252326914815</v>
      </c>
    </row>
    <row r="142" spans="2:12" ht="22.5" customHeight="1">
      <c r="B142" s="24"/>
      <c r="C142" s="22" t="s">
        <v>168</v>
      </c>
      <c r="D142" s="23">
        <v>27</v>
      </c>
      <c r="E142" s="23">
        <v>27</v>
      </c>
      <c r="F142" s="23">
        <v>716.454118567</v>
      </c>
      <c r="G142" s="23">
        <v>19.3640097</v>
      </c>
      <c r="H142" s="23">
        <v>34.85521746</v>
      </c>
      <c r="I142" s="23">
        <v>4.645302327</v>
      </c>
      <c r="J142" s="23">
        <v>3.090001548</v>
      </c>
      <c r="K142" s="23">
        <v>778.408649602</v>
      </c>
      <c r="L142" s="23">
        <v>27.25252326914815</v>
      </c>
    </row>
    <row r="143" spans="2:12" ht="22.5" customHeight="1">
      <c r="B143" s="32" t="s">
        <v>100</v>
      </c>
      <c r="C143" s="33" t="s">
        <v>101</v>
      </c>
      <c r="D143" s="50">
        <v>1778.9042</v>
      </c>
      <c r="E143" s="50">
        <v>1485.1476</v>
      </c>
      <c r="F143" s="50">
        <v>55794.45057421828</v>
      </c>
      <c r="G143" s="50">
        <v>3594.1977427891584</v>
      </c>
      <c r="H143" s="50">
        <v>862.7848212039999</v>
      </c>
      <c r="I143" s="50">
        <v>93.90858262</v>
      </c>
      <c r="J143" s="50">
        <v>118.04396118</v>
      </c>
      <c r="K143" s="50">
        <v>60463.38568201144</v>
      </c>
      <c r="L143" s="50">
        <v>39.988381166294474</v>
      </c>
    </row>
    <row r="144" spans="2:12" ht="22.5" customHeight="1">
      <c r="B144" s="34"/>
      <c r="C144" s="35" t="s">
        <v>168</v>
      </c>
      <c r="D144" s="36">
        <v>1778.9042</v>
      </c>
      <c r="E144" s="36">
        <v>1485.1476</v>
      </c>
      <c r="F144" s="36">
        <v>55794.45057421828</v>
      </c>
      <c r="G144" s="36">
        <v>3594.1977427891584</v>
      </c>
      <c r="H144" s="36">
        <v>862.7848212039999</v>
      </c>
      <c r="I144" s="36">
        <v>93.90858262</v>
      </c>
      <c r="J144" s="36">
        <v>118.04396118</v>
      </c>
      <c r="K144" s="36">
        <v>60463.38568201144</v>
      </c>
      <c r="L144" s="36">
        <v>39.988381166294474</v>
      </c>
    </row>
    <row r="145" spans="2:12" ht="22.5" customHeight="1">
      <c r="B145" s="25" t="s">
        <v>102</v>
      </c>
      <c r="C145" s="26" t="s">
        <v>103</v>
      </c>
      <c r="D145" s="49">
        <v>126</v>
      </c>
      <c r="E145" s="49">
        <v>89</v>
      </c>
      <c r="F145" s="49">
        <v>3573.39</v>
      </c>
      <c r="G145" s="49">
        <v>691.0600000000001</v>
      </c>
      <c r="H145" s="49">
        <v>208.12</v>
      </c>
      <c r="I145" s="49">
        <v>24.4</v>
      </c>
      <c r="J145" s="49">
        <v>35.7</v>
      </c>
      <c r="K145" s="49">
        <v>4532.67</v>
      </c>
      <c r="L145" s="49">
        <v>47.91516853932584</v>
      </c>
    </row>
    <row r="146" spans="2:12" ht="22.5" customHeight="1">
      <c r="B146" s="24"/>
      <c r="C146" s="22" t="s">
        <v>168</v>
      </c>
      <c r="D146" s="23">
        <v>126</v>
      </c>
      <c r="E146" s="23">
        <v>89</v>
      </c>
      <c r="F146" s="23">
        <v>3573.39</v>
      </c>
      <c r="G146" s="23">
        <v>691.0600000000001</v>
      </c>
      <c r="H146" s="23">
        <v>208.12</v>
      </c>
      <c r="I146" s="23">
        <v>24.4</v>
      </c>
      <c r="J146" s="23">
        <v>35.7</v>
      </c>
      <c r="K146" s="23">
        <v>4532.67</v>
      </c>
      <c r="L146" s="23">
        <v>47.91516853932584</v>
      </c>
    </row>
    <row r="147" spans="2:12" ht="22.5" customHeight="1">
      <c r="B147" s="32" t="s">
        <v>104</v>
      </c>
      <c r="C147" s="33" t="s">
        <v>105</v>
      </c>
      <c r="D147" s="50">
        <v>66</v>
      </c>
      <c r="E147" s="50">
        <v>60</v>
      </c>
      <c r="F147" s="50">
        <v>2584.73844</v>
      </c>
      <c r="G147" s="50">
        <v>202.2</v>
      </c>
      <c r="H147" s="50">
        <v>223.49</v>
      </c>
      <c r="I147" s="50">
        <v>27.94</v>
      </c>
      <c r="J147" s="50">
        <v>2.461104</v>
      </c>
      <c r="K147" s="50">
        <v>3040.829544</v>
      </c>
      <c r="L147" s="50">
        <v>46.448974</v>
      </c>
    </row>
    <row r="148" spans="2:12" ht="22.5" customHeight="1">
      <c r="B148" s="34"/>
      <c r="C148" s="35" t="s">
        <v>168</v>
      </c>
      <c r="D148" s="36">
        <v>66</v>
      </c>
      <c r="E148" s="36">
        <v>60</v>
      </c>
      <c r="F148" s="36">
        <v>2584.73844</v>
      </c>
      <c r="G148" s="36">
        <v>202.2</v>
      </c>
      <c r="H148" s="36">
        <v>223.49</v>
      </c>
      <c r="I148" s="36">
        <v>27.94</v>
      </c>
      <c r="J148" s="36">
        <v>2.461104</v>
      </c>
      <c r="K148" s="36">
        <v>3040.829544</v>
      </c>
      <c r="L148" s="36">
        <v>46.448974</v>
      </c>
    </row>
    <row r="149" spans="2:12" ht="22.5" customHeight="1">
      <c r="B149" s="25" t="s">
        <v>106</v>
      </c>
      <c r="C149" s="26" t="s">
        <v>107</v>
      </c>
      <c r="D149" s="49">
        <v>87.9996</v>
      </c>
      <c r="E149" s="49">
        <v>47.6665</v>
      </c>
      <c r="F149" s="49">
        <v>2411.5223260000002</v>
      </c>
      <c r="G149" s="49">
        <v>23.893184000000005</v>
      </c>
      <c r="H149" s="49">
        <v>268.66315707</v>
      </c>
      <c r="I149" s="49">
        <v>0</v>
      </c>
      <c r="J149" s="49">
        <v>27.626494</v>
      </c>
      <c r="K149" s="49">
        <v>2731.70516107</v>
      </c>
      <c r="L149" s="49">
        <v>51.09281172311792</v>
      </c>
    </row>
    <row r="150" spans="2:12" ht="22.5" customHeight="1" thickBot="1">
      <c r="B150" s="66"/>
      <c r="C150" s="17" t="s">
        <v>168</v>
      </c>
      <c r="D150" s="19">
        <v>87.9996</v>
      </c>
      <c r="E150" s="19">
        <v>47.6665</v>
      </c>
      <c r="F150" s="19">
        <v>2411.5223260000002</v>
      </c>
      <c r="G150" s="19">
        <v>23.893184000000005</v>
      </c>
      <c r="H150" s="19">
        <v>268.66315707</v>
      </c>
      <c r="I150" s="19">
        <v>0</v>
      </c>
      <c r="J150" s="19">
        <v>27.626494</v>
      </c>
      <c r="K150" s="19">
        <v>2731.70516107</v>
      </c>
      <c r="L150" s="19">
        <v>51.09281172311792</v>
      </c>
    </row>
    <row r="151" spans="2:12" ht="22.5" customHeight="1">
      <c r="B151" s="20"/>
      <c r="C151" s="7"/>
      <c r="D151" s="9"/>
      <c r="E151" s="9"/>
      <c r="F151" s="8"/>
      <c r="G151" s="8"/>
      <c r="H151" s="8"/>
      <c r="I151" s="8"/>
      <c r="J151" s="23"/>
      <c r="K151" s="23"/>
      <c r="L151" s="23"/>
    </row>
    <row r="152" spans="2:10" ht="22.5" customHeight="1">
      <c r="B152" s="20"/>
      <c r="C152" s="7"/>
      <c r="D152" s="9"/>
      <c r="E152" s="9"/>
      <c r="F152" s="8"/>
      <c r="G152" s="8"/>
      <c r="H152" s="8"/>
      <c r="I152" s="8"/>
      <c r="J152" s="8"/>
    </row>
    <row r="153" spans="2:10" ht="22.5" customHeight="1">
      <c r="B153" s="20"/>
      <c r="C153" s="7"/>
      <c r="D153" s="9"/>
      <c r="E153" s="9"/>
      <c r="F153" s="8"/>
      <c r="G153" s="8"/>
      <c r="H153" s="8"/>
      <c r="I153" s="8"/>
      <c r="J153" s="8"/>
    </row>
    <row r="154" spans="2:10" ht="22.5" customHeight="1">
      <c r="B154" s="20"/>
      <c r="C154" s="7"/>
      <c r="D154" s="9"/>
      <c r="E154" s="9"/>
      <c r="F154" s="8"/>
      <c r="G154" s="8"/>
      <c r="H154" s="8"/>
      <c r="I154" s="8"/>
      <c r="J154" s="8"/>
    </row>
    <row r="155" spans="2:10" ht="22.5" customHeight="1">
      <c r="B155" s="20"/>
      <c r="C155" s="7"/>
      <c r="D155" s="9"/>
      <c r="E155" s="9"/>
      <c r="F155" s="8"/>
      <c r="G155" s="8"/>
      <c r="H155" s="8"/>
      <c r="I155" s="8"/>
      <c r="J155" s="8"/>
    </row>
    <row r="156" spans="2:10" ht="22.5" customHeight="1">
      <c r="B156" s="20"/>
      <c r="C156" s="7"/>
      <c r="D156" s="9"/>
      <c r="E156" s="9"/>
      <c r="F156" s="8"/>
      <c r="G156" s="8"/>
      <c r="H156" s="8"/>
      <c r="I156" s="8"/>
      <c r="J156" s="8"/>
    </row>
    <row r="157" spans="2:10" ht="22.5" customHeight="1">
      <c r="B157" s="20"/>
      <c r="C157" s="7"/>
      <c r="D157" s="9"/>
      <c r="E157" s="9"/>
      <c r="F157" s="8"/>
      <c r="G157" s="8"/>
      <c r="H157" s="8"/>
      <c r="I157" s="8"/>
      <c r="J157" s="8"/>
    </row>
    <row r="158" spans="2:10" ht="22.5" customHeight="1">
      <c r="B158" s="20"/>
      <c r="C158" s="7"/>
      <c r="D158" s="9"/>
      <c r="E158" s="9"/>
      <c r="F158" s="8"/>
      <c r="G158" s="8"/>
      <c r="H158" s="8"/>
      <c r="I158" s="8"/>
      <c r="J158" s="8"/>
    </row>
    <row r="159" spans="2:10" ht="22.5" customHeight="1">
      <c r="B159" s="20"/>
      <c r="C159" s="7"/>
      <c r="D159" s="9"/>
      <c r="E159" s="9"/>
      <c r="F159" s="8"/>
      <c r="G159" s="8"/>
      <c r="H159" s="8"/>
      <c r="I159" s="8"/>
      <c r="J159" s="8"/>
    </row>
    <row r="160" spans="2:10" ht="22.5" customHeight="1">
      <c r="B160" s="20"/>
      <c r="C160" s="7"/>
      <c r="D160" s="9"/>
      <c r="E160" s="9"/>
      <c r="F160" s="8"/>
      <c r="G160" s="8"/>
      <c r="H160" s="8"/>
      <c r="I160" s="8"/>
      <c r="J160" s="8"/>
    </row>
    <row r="161" spans="2:10" ht="22.5" customHeight="1">
      <c r="B161" s="20"/>
      <c r="C161" s="7"/>
      <c r="D161" s="9"/>
      <c r="E161" s="9"/>
      <c r="F161" s="8"/>
      <c r="G161" s="8"/>
      <c r="H161" s="8"/>
      <c r="I161" s="8"/>
      <c r="J161" s="8"/>
    </row>
    <row r="162" spans="2:10" ht="22.5" customHeight="1">
      <c r="B162" s="20"/>
      <c r="C162" s="7"/>
      <c r="D162" s="9"/>
      <c r="E162" s="9"/>
      <c r="F162" s="8"/>
      <c r="G162" s="8"/>
      <c r="H162" s="8"/>
      <c r="I162" s="8"/>
      <c r="J162" s="8"/>
    </row>
    <row r="163" spans="2:10" ht="22.5" customHeight="1">
      <c r="B163" s="20"/>
      <c r="C163" s="7"/>
      <c r="D163" s="9"/>
      <c r="E163" s="9"/>
      <c r="F163" s="8"/>
      <c r="G163" s="8"/>
      <c r="H163" s="8"/>
      <c r="I163" s="8"/>
      <c r="J163" s="8"/>
    </row>
    <row r="164" spans="2:10" ht="12.75">
      <c r="B164" s="15"/>
      <c r="C164" s="7"/>
      <c r="D164" s="9"/>
      <c r="E164" s="9"/>
      <c r="F164" s="8"/>
      <c r="G164" s="8"/>
      <c r="H164" s="8"/>
      <c r="I164" s="8"/>
      <c r="J164" s="8"/>
    </row>
    <row r="165" spans="2:10" ht="12.75">
      <c r="B165" s="15"/>
      <c r="C165" s="7"/>
      <c r="D165" s="9"/>
      <c r="E165" s="9"/>
      <c r="F165" s="8"/>
      <c r="G165" s="8"/>
      <c r="H165" s="8"/>
      <c r="I165" s="8"/>
      <c r="J165" s="8"/>
    </row>
    <row r="166" spans="2:10" ht="22.5" customHeight="1">
      <c r="B166" s="20"/>
      <c r="C166" s="7"/>
      <c r="D166" s="9"/>
      <c r="E166" s="9"/>
      <c r="F166" s="8"/>
      <c r="G166" s="8"/>
      <c r="H166" s="8"/>
      <c r="I166" s="8"/>
      <c r="J166" s="8"/>
    </row>
    <row r="167" spans="2:10" ht="22.5" customHeight="1">
      <c r="B167" s="20"/>
      <c r="C167" s="7"/>
      <c r="D167" s="9"/>
      <c r="E167" s="9"/>
      <c r="F167" s="8"/>
      <c r="G167" s="8"/>
      <c r="H167" s="8"/>
      <c r="I167" s="8"/>
      <c r="J167" s="8"/>
    </row>
    <row r="168" spans="2:10" ht="12.75">
      <c r="B168" s="15"/>
      <c r="C168" s="7"/>
      <c r="D168" s="9"/>
      <c r="E168" s="9"/>
      <c r="F168" s="8"/>
      <c r="G168" s="8"/>
      <c r="H168" s="8"/>
      <c r="I168" s="8"/>
      <c r="J168" s="8"/>
    </row>
    <row r="169" spans="2:10" ht="22.5" customHeight="1">
      <c r="B169" s="15"/>
      <c r="C169" s="7"/>
      <c r="D169" s="9"/>
      <c r="E169" s="9"/>
      <c r="F169" s="8"/>
      <c r="G169" s="8"/>
      <c r="H169" s="8"/>
      <c r="I169" s="8"/>
      <c r="J169" s="8"/>
    </row>
    <row r="170" spans="2:10" ht="22.5" customHeight="1">
      <c r="B170" s="15"/>
      <c r="C170" s="7"/>
      <c r="D170" s="9"/>
      <c r="E170" s="9"/>
      <c r="F170" s="8"/>
      <c r="G170" s="8"/>
      <c r="H170" s="8"/>
      <c r="I170" s="8"/>
      <c r="J170" s="8"/>
    </row>
    <row r="171" spans="2:10" ht="22.5" customHeight="1">
      <c r="B171" s="15"/>
      <c r="C171" s="7"/>
      <c r="D171" s="9"/>
      <c r="E171" s="9"/>
      <c r="F171" s="8"/>
      <c r="G171" s="8"/>
      <c r="H171" s="8"/>
      <c r="I171" s="8"/>
      <c r="J171" s="8"/>
    </row>
    <row r="172" spans="2:10" ht="12.75">
      <c r="B172" s="15"/>
      <c r="C172" s="7"/>
      <c r="D172" s="9"/>
      <c r="E172" s="9"/>
      <c r="F172" s="8"/>
      <c r="G172" s="8"/>
      <c r="H172" s="8"/>
      <c r="I172" s="8"/>
      <c r="J172" s="8"/>
    </row>
    <row r="173" spans="2:10" ht="12.75">
      <c r="B173" s="15"/>
      <c r="C173" s="7"/>
      <c r="D173" s="9"/>
      <c r="E173" s="9"/>
      <c r="F173" s="8"/>
      <c r="G173" s="8"/>
      <c r="H173" s="8"/>
      <c r="I173" s="8"/>
      <c r="J173" s="8"/>
    </row>
    <row r="174" spans="2:10" ht="22.5" customHeight="1">
      <c r="B174" s="20"/>
      <c r="C174" s="7"/>
      <c r="D174" s="9"/>
      <c r="E174" s="9"/>
      <c r="F174" s="8"/>
      <c r="G174" s="8"/>
      <c r="H174" s="8"/>
      <c r="I174" s="8"/>
      <c r="J174" s="8"/>
    </row>
    <row r="175" spans="2:10" ht="22.5" customHeight="1">
      <c r="B175" s="20"/>
      <c r="C175" s="7"/>
      <c r="D175" s="9"/>
      <c r="E175" s="9"/>
      <c r="F175" s="8"/>
      <c r="G175" s="8"/>
      <c r="H175" s="8"/>
      <c r="I175" s="8"/>
      <c r="J175" s="8"/>
    </row>
    <row r="176" spans="2:10" ht="12.75">
      <c r="B176" s="15"/>
      <c r="C176" s="7"/>
      <c r="D176" s="9"/>
      <c r="E176" s="9"/>
      <c r="F176" s="8"/>
      <c r="G176" s="8"/>
      <c r="H176" s="8"/>
      <c r="I176" s="8"/>
      <c r="J176" s="8"/>
    </row>
    <row r="177" spans="2:10" ht="22.5" customHeight="1">
      <c r="B177" s="20"/>
      <c r="C177" s="7"/>
      <c r="D177" s="9"/>
      <c r="E177" s="9"/>
      <c r="F177" s="8"/>
      <c r="G177" s="8"/>
      <c r="H177" s="8"/>
      <c r="I177" s="8"/>
      <c r="J177" s="8"/>
    </row>
    <row r="178" spans="2:10" ht="22.5" customHeight="1">
      <c r="B178" s="20"/>
      <c r="C178" s="7"/>
      <c r="D178" s="9"/>
      <c r="E178" s="9"/>
      <c r="F178" s="8"/>
      <c r="G178" s="8"/>
      <c r="H178" s="8"/>
      <c r="I178" s="8"/>
      <c r="J178" s="8"/>
    </row>
    <row r="179" spans="2:10" ht="22.5" customHeight="1">
      <c r="B179" s="20"/>
      <c r="C179" s="7"/>
      <c r="D179" s="9"/>
      <c r="E179" s="9"/>
      <c r="F179" s="8"/>
      <c r="G179" s="8"/>
      <c r="H179" s="8"/>
      <c r="I179" s="8"/>
      <c r="J179" s="8"/>
    </row>
    <row r="180" spans="2:10" ht="22.5" customHeight="1">
      <c r="B180" s="15"/>
      <c r="C180" s="7"/>
      <c r="D180" s="9"/>
      <c r="E180" s="9"/>
      <c r="F180" s="8"/>
      <c r="G180" s="8"/>
      <c r="H180" s="8"/>
      <c r="I180" s="8"/>
      <c r="J180" s="8"/>
    </row>
    <row r="181" spans="2:10" ht="12.75">
      <c r="B181" s="15"/>
      <c r="C181" s="7"/>
      <c r="D181" s="9"/>
      <c r="E181" s="9"/>
      <c r="F181" s="8"/>
      <c r="G181" s="8"/>
      <c r="H181" s="8"/>
      <c r="I181" s="8"/>
      <c r="J181" s="8"/>
    </row>
    <row r="182" spans="2:10" ht="22.5" customHeight="1">
      <c r="B182" s="20"/>
      <c r="C182" s="7"/>
      <c r="D182" s="9"/>
      <c r="E182" s="9"/>
      <c r="F182" s="8"/>
      <c r="G182" s="8"/>
      <c r="H182" s="8"/>
      <c r="I182" s="8"/>
      <c r="J182" s="8"/>
    </row>
    <row r="183" spans="2:10" ht="22.5" customHeight="1">
      <c r="B183" s="20"/>
      <c r="C183" s="7"/>
      <c r="D183" s="9"/>
      <c r="E183" s="9"/>
      <c r="F183" s="8"/>
      <c r="G183" s="8"/>
      <c r="H183" s="8"/>
      <c r="I183" s="8"/>
      <c r="J183" s="8"/>
    </row>
    <row r="184" spans="2:10" ht="22.5" customHeight="1">
      <c r="B184" s="15"/>
      <c r="C184" s="7"/>
      <c r="D184" s="9"/>
      <c r="E184" s="9"/>
      <c r="F184" s="8"/>
      <c r="G184" s="8"/>
      <c r="H184" s="8"/>
      <c r="I184" s="8"/>
      <c r="J184" s="8"/>
    </row>
    <row r="185" spans="2:10" ht="22.5" customHeight="1">
      <c r="B185" s="15"/>
      <c r="C185" s="7"/>
      <c r="D185" s="9"/>
      <c r="E185" s="9"/>
      <c r="F185" s="8"/>
      <c r="G185" s="8"/>
      <c r="H185" s="8"/>
      <c r="I185" s="8"/>
      <c r="J185" s="8"/>
    </row>
    <row r="186" spans="2:10" ht="22.5" customHeight="1" thickBot="1">
      <c r="B186" s="16"/>
      <c r="C186" s="17"/>
      <c r="D186" s="18"/>
      <c r="E186" s="9"/>
      <c r="F186" s="8"/>
      <c r="G186" s="8"/>
      <c r="H186" s="8"/>
      <c r="I186" s="8"/>
      <c r="J186" s="8"/>
    </row>
    <row r="187" spans="5:10" ht="13.5" thickBot="1">
      <c r="E187" s="18"/>
      <c r="F187" s="19"/>
      <c r="G187" s="19"/>
      <c r="H187" s="19"/>
      <c r="I187" s="19"/>
      <c r="J187" s="8"/>
    </row>
    <row r="188" ht="13.5" thickBot="1">
      <c r="J188" s="19"/>
    </row>
  </sheetData>
  <sheetProtection/>
  <mergeCells count="13">
    <mergeCell ref="L8:L9"/>
    <mergeCell ref="F10:L10"/>
    <mergeCell ref="B3:F3"/>
    <mergeCell ref="B8:B10"/>
    <mergeCell ref="C8:C10"/>
    <mergeCell ref="F8:F9"/>
    <mergeCell ref="G8:G9"/>
    <mergeCell ref="H8:H9"/>
    <mergeCell ref="D8:D10"/>
    <mergeCell ref="E8:E10"/>
    <mergeCell ref="I8:I9"/>
    <mergeCell ref="J8:J9"/>
    <mergeCell ref="K8:K9"/>
  </mergeCells>
  <printOptions/>
  <pageMargins left="0.75" right="0.75" top="1" bottom="1" header="0.5" footer="0.5"/>
  <pageSetup orientation="portrait" paperSize="9" r:id="rId2"/>
  <ignoredErrors>
    <ignoredError sqref="B12:B14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83"/>
  <sheetViews>
    <sheetView zoomScale="70" zoomScaleNormal="70" zoomScalePageLayoutView="0" workbookViewId="0" topLeftCell="A4">
      <selection activeCell="D29" sqref="D29"/>
    </sheetView>
  </sheetViews>
  <sheetFormatPr defaultColWidth="9.140625" defaultRowHeight="12.75"/>
  <cols>
    <col min="1" max="1" width="3.57421875" style="2" customWidth="1"/>
    <col min="2" max="2" width="12.421875" style="3" customWidth="1"/>
    <col min="3" max="3" width="62.421875" style="3" customWidth="1"/>
    <col min="4" max="4" width="16.8515625" style="2" bestFit="1" customWidth="1"/>
    <col min="5" max="5" width="14.8515625" style="2" customWidth="1"/>
    <col min="6" max="6" width="13.57421875" style="2" customWidth="1"/>
    <col min="7" max="7" width="14.421875" style="2" customWidth="1"/>
    <col min="8" max="16384" width="9.140625" style="2" customWidth="1"/>
  </cols>
  <sheetData>
    <row r="1" ht="75" customHeight="1"/>
    <row r="3" spans="2:7" ht="15">
      <c r="B3" s="77" t="s">
        <v>159</v>
      </c>
      <c r="C3" s="77"/>
      <c r="D3" s="77"/>
      <c r="E3" s="77"/>
      <c r="F3" s="77"/>
      <c r="G3" s="77"/>
    </row>
    <row r="4" spans="2:7" ht="12.75">
      <c r="B4" s="4"/>
      <c r="C4" s="4"/>
      <c r="D4" s="4"/>
      <c r="E4" s="4"/>
      <c r="F4" s="4"/>
      <c r="G4" s="4"/>
    </row>
    <row r="5" spans="2:7" ht="14.25">
      <c r="B5" s="5" t="s">
        <v>123</v>
      </c>
      <c r="C5" s="5"/>
      <c r="D5" s="5"/>
      <c r="E5" s="5"/>
      <c r="F5" s="5"/>
      <c r="G5" s="5"/>
    </row>
    <row r="6" spans="2:7" ht="14.25">
      <c r="B6" s="6" t="s">
        <v>124</v>
      </c>
      <c r="C6" s="5"/>
      <c r="D6" s="5"/>
      <c r="E6" s="5"/>
      <c r="F6" s="5"/>
      <c r="G6" s="5"/>
    </row>
    <row r="7" spans="2:7" ht="14.25" customHeight="1" thickBot="1">
      <c r="B7" s="10" t="s">
        <v>117</v>
      </c>
      <c r="C7" s="5"/>
      <c r="D7" s="5"/>
      <c r="E7" s="5"/>
      <c r="F7" s="5"/>
      <c r="G7" s="5"/>
    </row>
    <row r="8" spans="2:7" ht="20.25" customHeight="1">
      <c r="B8" s="84" t="s">
        <v>109</v>
      </c>
      <c r="C8" s="84" t="s">
        <v>110</v>
      </c>
      <c r="D8" s="79" t="s">
        <v>148</v>
      </c>
      <c r="E8" s="79" t="s">
        <v>182</v>
      </c>
      <c r="F8" s="79" t="s">
        <v>149</v>
      </c>
      <c r="G8" s="79" t="s">
        <v>188</v>
      </c>
    </row>
    <row r="9" spans="2:7" ht="19.5" customHeight="1">
      <c r="B9" s="85"/>
      <c r="C9" s="85"/>
      <c r="D9" s="82"/>
      <c r="E9" s="82"/>
      <c r="F9" s="82"/>
      <c r="G9" s="82"/>
    </row>
    <row r="10" spans="2:7" ht="13.5" thickBot="1">
      <c r="B10" s="86"/>
      <c r="C10" s="86"/>
      <c r="D10" s="83"/>
      <c r="E10" s="83"/>
      <c r="F10" s="83"/>
      <c r="G10" s="83"/>
    </row>
    <row r="11" spans="2:7" ht="23.25" customHeight="1">
      <c r="B11" s="62" t="s">
        <v>172</v>
      </c>
      <c r="C11" s="63"/>
      <c r="D11" s="64">
        <f>+D12+D15+D17+D19+D22+D25+D28+D31+D33+D35+D38+D40+D43+D46+D48+D50+D53+D56+D58+D61+D64+D66+D68+D71+D73+D76+D78+D81+D83+D86+D89+D91+D93+D96+D99+D101+D103+D106+D109+D111+D114+D116+D118+D120+D122+D124+D126+D128+D130+D132+D134+D137+D139+D141+D143+D145+D147+D149</f>
        <v>305712.17328977986</v>
      </c>
      <c r="E11" s="64">
        <f>+E12+E15+E17+E19+E22+E25+E28+E31+E33+E35+E38+E40+E43+E46+E48+E50+E53+E56+E58+E61+E64+E66+E68+E71+E73+E76+E78+E81+E83+E86+E89+E91+E93+E96+E99+E101+E103+E106+E109+E111+E114+E116+E118+E120+E122+E124+E126+E128+E130+E132+E134+E137+E139+E141+E143+E145+E147+E149</f>
        <v>4414.634760544399</v>
      </c>
      <c r="F11" s="64">
        <f>+F12+F15+F17+F19+F22+F25+F28+F31+F33+F35+F38+F40+F43+F46+F48+F50+F53+F56+F58+F61+F64+F66+F68+F71+F73+F76+F78+F81+F83+F86+F89+F91+F93+F96+F99+F101+F103+F106+F109+F111+F114+F116+F118+F120+F122+F124+F126+F128+F130+F132+F134+F137+F139+F141+F143+F145+F147+F149</f>
        <v>1188415.9863456516</v>
      </c>
      <c r="G11" s="64">
        <f>+G12+G15+G17+G19+G22+G25+G28+G31+G33+G35+G38+G40+G43+G46+G48+G50+G53+G56+G58+G61+G64+G66+G68+G71+G73+G76+G78+G81+G83+G86+G89+G91+G93+G96+G99+G101+G103+G106+G109+G111+G114+G116+G118+G120+G122+G124+G126+G128+G130+G132+G134+G137+G139+G141+G143+G145+G147+G149</f>
        <v>1498542.7943959755</v>
      </c>
    </row>
    <row r="12" spans="2:7" ht="22.5" customHeight="1">
      <c r="B12" s="32" t="s">
        <v>0</v>
      </c>
      <c r="C12" s="33" t="s">
        <v>1</v>
      </c>
      <c r="D12" s="41">
        <v>21545.25</v>
      </c>
      <c r="E12" s="41">
        <v>0</v>
      </c>
      <c r="F12" s="41">
        <v>266772.33</v>
      </c>
      <c r="G12" s="41">
        <v>288317.58</v>
      </c>
    </row>
    <row r="13" spans="2:7" ht="22.5" customHeight="1">
      <c r="B13" s="34"/>
      <c r="C13" s="35" t="s">
        <v>168</v>
      </c>
      <c r="D13" s="42">
        <v>416.4</v>
      </c>
      <c r="E13" s="42">
        <v>0</v>
      </c>
      <c r="F13" s="42">
        <v>0</v>
      </c>
      <c r="G13" s="42">
        <v>416.4</v>
      </c>
    </row>
    <row r="14" spans="2:7" ht="22.5" customHeight="1">
      <c r="B14" s="34"/>
      <c r="C14" s="35" t="s">
        <v>169</v>
      </c>
      <c r="D14" s="42">
        <v>21128.85</v>
      </c>
      <c r="E14" s="42">
        <v>0</v>
      </c>
      <c r="F14" s="42">
        <v>266772.33</v>
      </c>
      <c r="G14" s="42">
        <v>287901.18</v>
      </c>
    </row>
    <row r="15" spans="2:7" ht="22.5" customHeight="1">
      <c r="B15" s="25" t="s">
        <v>2</v>
      </c>
      <c r="C15" s="26" t="s">
        <v>3</v>
      </c>
      <c r="D15" s="56">
        <v>12168.365036312429</v>
      </c>
      <c r="E15" s="56">
        <v>0</v>
      </c>
      <c r="F15" s="56">
        <v>15442.599999999999</v>
      </c>
      <c r="G15" s="56">
        <v>27610.96503631243</v>
      </c>
    </row>
    <row r="16" spans="2:7" ht="22.5" customHeight="1">
      <c r="B16" s="24"/>
      <c r="C16" s="22" t="s">
        <v>169</v>
      </c>
      <c r="D16" s="44">
        <v>12168.365036312429</v>
      </c>
      <c r="E16" s="44">
        <v>0</v>
      </c>
      <c r="F16" s="44">
        <v>15442.599999999999</v>
      </c>
      <c r="G16" s="44">
        <v>27610.96503631243</v>
      </c>
    </row>
    <row r="17" spans="2:7" ht="22.5" customHeight="1">
      <c r="B17" s="32" t="s">
        <v>4</v>
      </c>
      <c r="C17" s="33" t="s">
        <v>5</v>
      </c>
      <c r="D17" s="58">
        <v>6173.54</v>
      </c>
      <c r="E17" s="58">
        <v>0</v>
      </c>
      <c r="F17" s="58">
        <v>5191.38</v>
      </c>
      <c r="G17" s="58">
        <v>11364.92</v>
      </c>
    </row>
    <row r="18" spans="2:7" ht="22.5" customHeight="1">
      <c r="B18" s="34"/>
      <c r="C18" s="35" t="s">
        <v>169</v>
      </c>
      <c r="D18" s="42">
        <v>6173.54</v>
      </c>
      <c r="E18" s="42">
        <v>0</v>
      </c>
      <c r="F18" s="42">
        <v>5191.38</v>
      </c>
      <c r="G18" s="42">
        <v>11364.92</v>
      </c>
    </row>
    <row r="19" spans="2:7" ht="22.5" customHeight="1">
      <c r="B19" s="25" t="s">
        <v>6</v>
      </c>
      <c r="C19" s="26" t="s">
        <v>7</v>
      </c>
      <c r="D19" s="56">
        <f>+D20+D21</f>
        <v>15106.71325153346</v>
      </c>
      <c r="E19" s="56">
        <f>+E20+E21</f>
        <v>30</v>
      </c>
      <c r="F19" s="56">
        <f>+F20+F21</f>
        <v>8474.27</v>
      </c>
      <c r="G19" s="56">
        <f>+G20+G21</f>
        <v>23610.98325153346</v>
      </c>
    </row>
    <row r="20" spans="2:7" ht="22.5" customHeight="1">
      <c r="B20" s="24"/>
      <c r="C20" s="22" t="s">
        <v>168</v>
      </c>
      <c r="D20" s="44">
        <v>266.88230483</v>
      </c>
      <c r="E20" s="44">
        <v>30</v>
      </c>
      <c r="F20" s="44">
        <v>0</v>
      </c>
      <c r="G20" s="44">
        <v>296.88230483</v>
      </c>
    </row>
    <row r="21" spans="2:7" ht="22.5" customHeight="1">
      <c r="B21" s="24"/>
      <c r="C21" s="22" t="s">
        <v>169</v>
      </c>
      <c r="D21" s="44">
        <v>14839.83094670346</v>
      </c>
      <c r="E21" s="44">
        <v>0</v>
      </c>
      <c r="F21" s="44">
        <v>8474.27</v>
      </c>
      <c r="G21" s="44">
        <v>23314.10094670346</v>
      </c>
    </row>
    <row r="22" spans="2:7" ht="22.5" customHeight="1">
      <c r="B22" s="32" t="s">
        <v>8</v>
      </c>
      <c r="C22" s="33" t="s">
        <v>9</v>
      </c>
      <c r="D22" s="58">
        <v>16496.909540639997</v>
      </c>
      <c r="E22" s="58">
        <v>44.5</v>
      </c>
      <c r="F22" s="58">
        <v>60986.229999999996</v>
      </c>
      <c r="G22" s="58">
        <v>77527.63954064</v>
      </c>
    </row>
    <row r="23" spans="2:7" ht="22.5" customHeight="1">
      <c r="B23" s="34"/>
      <c r="C23" s="35" t="s">
        <v>168</v>
      </c>
      <c r="D23" s="42">
        <v>773.9324999999999</v>
      </c>
      <c r="E23" s="42">
        <v>44.5</v>
      </c>
      <c r="F23" s="42">
        <v>8.5</v>
      </c>
      <c r="G23" s="42">
        <v>826.9324999999999</v>
      </c>
    </row>
    <row r="24" spans="2:7" ht="22.5" customHeight="1">
      <c r="B24" s="34"/>
      <c r="C24" s="35" t="s">
        <v>169</v>
      </c>
      <c r="D24" s="42">
        <v>15722.977040639998</v>
      </c>
      <c r="E24" s="42">
        <v>0</v>
      </c>
      <c r="F24" s="42">
        <v>60977.729999999996</v>
      </c>
      <c r="G24" s="42">
        <v>76700.70704064</v>
      </c>
    </row>
    <row r="25" spans="2:7" ht="22.5" customHeight="1">
      <c r="B25" s="25" t="s">
        <v>10</v>
      </c>
      <c r="C25" s="26" t="s">
        <v>11</v>
      </c>
      <c r="D25" s="56">
        <v>172.66549999999998</v>
      </c>
      <c r="E25" s="56">
        <v>0</v>
      </c>
      <c r="F25" s="56">
        <v>0</v>
      </c>
      <c r="G25" s="56">
        <v>172.66549999999998</v>
      </c>
    </row>
    <row r="26" spans="2:7" ht="22.5" customHeight="1">
      <c r="B26" s="24"/>
      <c r="C26" s="22" t="s">
        <v>168</v>
      </c>
      <c r="D26" s="44">
        <v>172.66549999999998</v>
      </c>
      <c r="E26" s="44">
        <v>0</v>
      </c>
      <c r="F26" s="44">
        <v>0</v>
      </c>
      <c r="G26" s="44">
        <v>172.66549999999998</v>
      </c>
    </row>
    <row r="27" spans="2:7" ht="22.5" customHeight="1">
      <c r="B27" s="24"/>
      <c r="C27" s="22" t="s">
        <v>169</v>
      </c>
      <c r="D27" s="44">
        <v>0</v>
      </c>
      <c r="E27" s="44">
        <v>0</v>
      </c>
      <c r="F27" s="44">
        <v>0</v>
      </c>
      <c r="G27" s="44">
        <v>0</v>
      </c>
    </row>
    <row r="28" spans="2:7" ht="22.5" customHeight="1">
      <c r="B28" s="32" t="s">
        <v>12</v>
      </c>
      <c r="C28" s="33" t="s">
        <v>13</v>
      </c>
      <c r="D28" s="58">
        <v>9947.59068634</v>
      </c>
      <c r="E28" s="58">
        <v>859.6802079999999</v>
      </c>
      <c r="F28" s="58">
        <v>7517.489591999999</v>
      </c>
      <c r="G28" s="58">
        <v>18324.76048634</v>
      </c>
    </row>
    <row r="29" spans="2:7" ht="22.5" customHeight="1">
      <c r="B29" s="34"/>
      <c r="C29" s="35" t="s">
        <v>168</v>
      </c>
      <c r="D29" s="42">
        <v>1237.31938634</v>
      </c>
      <c r="E29" s="42">
        <v>823.6802079999999</v>
      </c>
      <c r="F29" s="42">
        <v>130.609592</v>
      </c>
      <c r="G29" s="42">
        <v>2191.60918634</v>
      </c>
    </row>
    <row r="30" spans="2:7" ht="22.5" customHeight="1">
      <c r="B30" s="34"/>
      <c r="C30" s="35" t="s">
        <v>169</v>
      </c>
      <c r="D30" s="42">
        <v>8710.2713</v>
      </c>
      <c r="E30" s="42">
        <v>36</v>
      </c>
      <c r="F30" s="42">
        <v>7386.879999999999</v>
      </c>
      <c r="G30" s="42">
        <v>16133.1513</v>
      </c>
    </row>
    <row r="31" spans="2:7" ht="22.5" customHeight="1">
      <c r="B31" s="25" t="s">
        <v>14</v>
      </c>
      <c r="C31" s="26" t="s">
        <v>15</v>
      </c>
      <c r="D31" s="56">
        <v>63604.81999999999</v>
      </c>
      <c r="E31" s="56">
        <v>0</v>
      </c>
      <c r="F31" s="56">
        <v>367445.83999999997</v>
      </c>
      <c r="G31" s="56">
        <v>431050.66000000003</v>
      </c>
    </row>
    <row r="32" spans="2:7" ht="22.5" customHeight="1">
      <c r="B32" s="24"/>
      <c r="C32" s="22" t="s">
        <v>169</v>
      </c>
      <c r="D32" s="44">
        <v>63604.81999999999</v>
      </c>
      <c r="E32" s="44">
        <v>0</v>
      </c>
      <c r="F32" s="44">
        <v>367445.83999999997</v>
      </c>
      <c r="G32" s="44">
        <v>431050.66000000003</v>
      </c>
    </row>
    <row r="33" spans="2:7" ht="22.5" customHeight="1">
      <c r="B33" s="32" t="s">
        <v>16</v>
      </c>
      <c r="C33" s="33" t="s">
        <v>17</v>
      </c>
      <c r="D33" s="58">
        <v>12.96</v>
      </c>
      <c r="E33" s="58">
        <v>2.7</v>
      </c>
      <c r="F33" s="58">
        <v>0</v>
      </c>
      <c r="G33" s="58">
        <v>15.66</v>
      </c>
    </row>
    <row r="34" spans="2:7" ht="22.5" customHeight="1">
      <c r="B34" s="34"/>
      <c r="C34" s="35" t="s">
        <v>168</v>
      </c>
      <c r="D34" s="42">
        <v>12.96</v>
      </c>
      <c r="E34" s="42">
        <v>2.7</v>
      </c>
      <c r="F34" s="42">
        <v>0</v>
      </c>
      <c r="G34" s="42">
        <v>15.66</v>
      </c>
    </row>
    <row r="35" spans="2:7" ht="22.5" customHeight="1">
      <c r="B35" s="25" t="s">
        <v>18</v>
      </c>
      <c r="C35" s="26" t="s">
        <v>19</v>
      </c>
      <c r="D35" s="56">
        <v>19521.942086742</v>
      </c>
      <c r="E35" s="56">
        <v>152.04</v>
      </c>
      <c r="F35" s="56">
        <v>40796.728</v>
      </c>
      <c r="G35" s="56">
        <v>60470.710086742</v>
      </c>
    </row>
    <row r="36" spans="2:7" ht="22.5" customHeight="1">
      <c r="B36" s="24"/>
      <c r="C36" s="22" t="s">
        <v>168</v>
      </c>
      <c r="D36" s="44">
        <v>702.512086742</v>
      </c>
      <c r="E36" s="44">
        <v>150</v>
      </c>
      <c r="F36" s="44">
        <v>131.56799999999998</v>
      </c>
      <c r="G36" s="44">
        <v>984.0800867419999</v>
      </c>
    </row>
    <row r="37" spans="2:7" ht="22.5" customHeight="1">
      <c r="B37" s="24"/>
      <c r="C37" s="22" t="s">
        <v>169</v>
      </c>
      <c r="D37" s="44">
        <v>18819.43</v>
      </c>
      <c r="E37" s="44">
        <v>2.04</v>
      </c>
      <c r="F37" s="44">
        <v>40665.16</v>
      </c>
      <c r="G37" s="44">
        <v>59486.630000000005</v>
      </c>
    </row>
    <row r="38" spans="2:7" ht="22.5" customHeight="1">
      <c r="B38" s="32" t="s">
        <v>20</v>
      </c>
      <c r="C38" s="33" t="s">
        <v>21</v>
      </c>
      <c r="D38" s="58">
        <v>56113.53</v>
      </c>
      <c r="E38" s="58">
        <v>0</v>
      </c>
      <c r="F38" s="58">
        <v>246997.65000000002</v>
      </c>
      <c r="G38" s="58">
        <v>303111.18000000005</v>
      </c>
    </row>
    <row r="39" spans="2:7" ht="22.5" customHeight="1">
      <c r="B39" s="34"/>
      <c r="C39" s="35" t="s">
        <v>169</v>
      </c>
      <c r="D39" s="42">
        <v>56113.53</v>
      </c>
      <c r="E39" s="42">
        <v>0</v>
      </c>
      <c r="F39" s="42">
        <v>246997.65000000002</v>
      </c>
      <c r="G39" s="42">
        <v>303111.18000000005</v>
      </c>
    </row>
    <row r="40" spans="2:7" ht="22.5" customHeight="1">
      <c r="B40" s="25" t="s">
        <v>22</v>
      </c>
      <c r="C40" s="26" t="s">
        <v>23</v>
      </c>
      <c r="D40" s="56">
        <v>6644.838950250184</v>
      </c>
      <c r="E40" s="56">
        <v>379.954993</v>
      </c>
      <c r="F40" s="56">
        <v>82463.56039999999</v>
      </c>
      <c r="G40" s="56">
        <v>89488.35434325018</v>
      </c>
    </row>
    <row r="41" spans="2:7" ht="22.5" customHeight="1">
      <c r="B41" s="24"/>
      <c r="C41" s="22" t="s">
        <v>168</v>
      </c>
      <c r="D41" s="44">
        <v>437.41842799999995</v>
      </c>
      <c r="E41" s="44">
        <v>379.954993</v>
      </c>
      <c r="F41" s="44">
        <v>86.21039999999999</v>
      </c>
      <c r="G41" s="44">
        <v>903.583821</v>
      </c>
    </row>
    <row r="42" spans="2:7" ht="22.5" customHeight="1">
      <c r="B42" s="24"/>
      <c r="C42" s="22" t="s">
        <v>169</v>
      </c>
      <c r="D42" s="44">
        <v>6207.420522250184</v>
      </c>
      <c r="E42" s="44">
        <v>0</v>
      </c>
      <c r="F42" s="44">
        <v>82377.34999999999</v>
      </c>
      <c r="G42" s="44">
        <v>88584.77052225018</v>
      </c>
    </row>
    <row r="43" spans="2:7" ht="22.5" customHeight="1">
      <c r="B43" s="32" t="s">
        <v>24</v>
      </c>
      <c r="C43" s="33" t="s">
        <v>25</v>
      </c>
      <c r="D43" s="58">
        <v>2166.8696428577537</v>
      </c>
      <c r="E43" s="58">
        <v>0</v>
      </c>
      <c r="F43" s="58">
        <v>3216.60864919165</v>
      </c>
      <c r="G43" s="58">
        <v>5383.4782920494035</v>
      </c>
    </row>
    <row r="44" spans="2:7" ht="22.5" customHeight="1">
      <c r="B44" s="34"/>
      <c r="C44" s="35" t="s">
        <v>168</v>
      </c>
      <c r="D44" s="42">
        <v>140.838244091</v>
      </c>
      <c r="E44" s="42">
        <v>0</v>
      </c>
      <c r="F44" s="42">
        <v>0</v>
      </c>
      <c r="G44" s="42">
        <v>140.838244091</v>
      </c>
    </row>
    <row r="45" spans="2:7" ht="22.5" customHeight="1">
      <c r="B45" s="34"/>
      <c r="C45" s="35" t="s">
        <v>169</v>
      </c>
      <c r="D45" s="42">
        <v>2026.0313987667535</v>
      </c>
      <c r="E45" s="42">
        <v>0</v>
      </c>
      <c r="F45" s="42">
        <v>3216.60864919165</v>
      </c>
      <c r="G45" s="42">
        <v>5242.640047958404</v>
      </c>
    </row>
    <row r="46" spans="2:7" ht="22.5" customHeight="1">
      <c r="B46" s="25" t="s">
        <v>26</v>
      </c>
      <c r="C46" s="26" t="s">
        <v>27</v>
      </c>
      <c r="D46" s="56">
        <v>367.55978029999994</v>
      </c>
      <c r="E46" s="56">
        <v>0</v>
      </c>
      <c r="F46" s="56">
        <v>0</v>
      </c>
      <c r="G46" s="56">
        <v>367.55978029999994</v>
      </c>
    </row>
    <row r="47" spans="2:7" ht="22.5" customHeight="1">
      <c r="B47" s="24"/>
      <c r="C47" s="22" t="s">
        <v>168</v>
      </c>
      <c r="D47" s="44">
        <v>367.55978029999994</v>
      </c>
      <c r="E47" s="44">
        <v>0</v>
      </c>
      <c r="F47" s="44">
        <v>0</v>
      </c>
      <c r="G47" s="44">
        <v>367.55978029999994</v>
      </c>
    </row>
    <row r="48" spans="2:7" ht="22.5" customHeight="1">
      <c r="B48" s="32" t="s">
        <v>28</v>
      </c>
      <c r="C48" s="33" t="s">
        <v>29</v>
      </c>
      <c r="D48" s="58">
        <v>143.513627535</v>
      </c>
      <c r="E48" s="58">
        <v>11.834999999999999</v>
      </c>
      <c r="F48" s="58">
        <v>0.310470576</v>
      </c>
      <c r="G48" s="58">
        <v>155.659098111</v>
      </c>
    </row>
    <row r="49" spans="2:7" ht="22.5" customHeight="1">
      <c r="B49" s="34"/>
      <c r="C49" s="35" t="s">
        <v>168</v>
      </c>
      <c r="D49" s="42">
        <v>143.513627535</v>
      </c>
      <c r="E49" s="42">
        <v>11.834999999999999</v>
      </c>
      <c r="F49" s="42">
        <v>0.310470576</v>
      </c>
      <c r="G49" s="42">
        <v>155.659098111</v>
      </c>
    </row>
    <row r="50" spans="2:7" ht="22.5" customHeight="1">
      <c r="B50" s="25" t="s">
        <v>30</v>
      </c>
      <c r="C50" s="26" t="s">
        <v>31</v>
      </c>
      <c r="D50" s="56">
        <v>568.89923594035</v>
      </c>
      <c r="E50" s="56">
        <v>182.77999999999997</v>
      </c>
      <c r="F50" s="56">
        <v>33.87583603595</v>
      </c>
      <c r="G50" s="56">
        <v>785.5550719763</v>
      </c>
    </row>
    <row r="51" spans="2:7" ht="22.5" customHeight="1">
      <c r="B51" s="24"/>
      <c r="C51" s="22" t="s">
        <v>168</v>
      </c>
      <c r="D51" s="44">
        <v>348.12906948</v>
      </c>
      <c r="E51" s="44">
        <v>182.77999999999997</v>
      </c>
      <c r="F51" s="44">
        <v>0</v>
      </c>
      <c r="G51" s="44">
        <v>530.9090694800001</v>
      </c>
    </row>
    <row r="52" spans="2:7" ht="22.5" customHeight="1">
      <c r="B52" s="24"/>
      <c r="C52" s="22" t="s">
        <v>169</v>
      </c>
      <c r="D52" s="44">
        <v>220.77016646035</v>
      </c>
      <c r="E52" s="44">
        <v>0</v>
      </c>
      <c r="F52" s="44">
        <v>33.87583603595</v>
      </c>
      <c r="G52" s="44">
        <v>254.6460024963</v>
      </c>
    </row>
    <row r="53" spans="2:7" ht="22.5" customHeight="1">
      <c r="B53" s="32" t="s">
        <v>32</v>
      </c>
      <c r="C53" s="33" t="s">
        <v>33</v>
      </c>
      <c r="D53" s="58">
        <v>576.29004976348</v>
      </c>
      <c r="E53" s="58">
        <v>56.112</v>
      </c>
      <c r="F53" s="58">
        <v>217.32796424804005</v>
      </c>
      <c r="G53" s="58">
        <v>849.7300140115201</v>
      </c>
    </row>
    <row r="54" spans="2:7" ht="22.5" customHeight="1">
      <c r="B54" s="34"/>
      <c r="C54" s="35" t="s">
        <v>168</v>
      </c>
      <c r="D54" s="42">
        <v>82.5965</v>
      </c>
      <c r="E54" s="42">
        <v>56.112</v>
      </c>
      <c r="F54" s="42">
        <v>0</v>
      </c>
      <c r="G54" s="42">
        <v>138.70850000000002</v>
      </c>
    </row>
    <row r="55" spans="2:7" ht="22.5" customHeight="1">
      <c r="B55" s="34"/>
      <c r="C55" s="35" t="s">
        <v>169</v>
      </c>
      <c r="D55" s="42">
        <v>493.69354976348</v>
      </c>
      <c r="E55" s="42">
        <v>0</v>
      </c>
      <c r="F55" s="42">
        <v>217.32796424804005</v>
      </c>
      <c r="G55" s="42">
        <v>711.02151401152</v>
      </c>
    </row>
    <row r="56" spans="2:7" ht="22.5" customHeight="1">
      <c r="B56" s="25" t="s">
        <v>34</v>
      </c>
      <c r="C56" s="26" t="s">
        <v>35</v>
      </c>
      <c r="D56" s="56">
        <v>365.28</v>
      </c>
      <c r="E56" s="56">
        <v>48.96000000000001</v>
      </c>
      <c r="F56" s="56">
        <v>0</v>
      </c>
      <c r="G56" s="56">
        <v>414.24</v>
      </c>
    </row>
    <row r="57" spans="2:7" ht="22.5" customHeight="1">
      <c r="B57" s="24"/>
      <c r="C57" s="22" t="s">
        <v>168</v>
      </c>
      <c r="D57" s="44">
        <v>365.28</v>
      </c>
      <c r="E57" s="44">
        <v>48.96000000000001</v>
      </c>
      <c r="F57" s="44">
        <v>0</v>
      </c>
      <c r="G57" s="44">
        <v>414.24</v>
      </c>
    </row>
    <row r="58" spans="2:7" ht="22.5" customHeight="1">
      <c r="B58" s="32" t="s">
        <v>36</v>
      </c>
      <c r="C58" s="33" t="s">
        <v>37</v>
      </c>
      <c r="D58" s="58">
        <v>1792.7010148000002</v>
      </c>
      <c r="E58" s="58">
        <v>59.797999999999995</v>
      </c>
      <c r="F58" s="58">
        <v>17.04</v>
      </c>
      <c r="G58" s="58">
        <v>1869.5390148000001</v>
      </c>
    </row>
    <row r="59" spans="2:7" ht="22.5" customHeight="1">
      <c r="B59" s="34"/>
      <c r="C59" s="35" t="s">
        <v>168</v>
      </c>
      <c r="D59" s="42">
        <v>99.89079999999998</v>
      </c>
      <c r="E59" s="42">
        <v>59.797999999999995</v>
      </c>
      <c r="F59" s="42">
        <v>17.04</v>
      </c>
      <c r="G59" s="42">
        <v>176.72879999999998</v>
      </c>
    </row>
    <row r="60" spans="2:7" ht="22.5" customHeight="1">
      <c r="B60" s="34"/>
      <c r="C60" s="35" t="s">
        <v>169</v>
      </c>
      <c r="D60" s="42">
        <v>1692.8102148000003</v>
      </c>
      <c r="E60" s="42">
        <v>0</v>
      </c>
      <c r="F60" s="42">
        <v>0</v>
      </c>
      <c r="G60" s="42">
        <v>1692.8102148000003</v>
      </c>
    </row>
    <row r="61" spans="2:7" ht="22.5" customHeight="1">
      <c r="B61" s="25" t="s">
        <v>38</v>
      </c>
      <c r="C61" s="26" t="s">
        <v>39</v>
      </c>
      <c r="D61" s="56">
        <v>952.9376163177675</v>
      </c>
      <c r="E61" s="56">
        <v>386.82</v>
      </c>
      <c r="F61" s="56">
        <v>6</v>
      </c>
      <c r="G61" s="56">
        <v>1345.7576163177673</v>
      </c>
    </row>
    <row r="62" spans="2:7" ht="22.5" customHeight="1">
      <c r="B62" s="24"/>
      <c r="C62" s="22" t="s">
        <v>168</v>
      </c>
      <c r="D62" s="44">
        <v>820.9193122383704</v>
      </c>
      <c r="E62" s="44">
        <v>386.82</v>
      </c>
      <c r="F62" s="44">
        <v>6</v>
      </c>
      <c r="G62" s="44">
        <v>1213.7393122383703</v>
      </c>
    </row>
    <row r="63" spans="2:7" ht="22.5" customHeight="1">
      <c r="B63" s="24"/>
      <c r="C63" s="22" t="s">
        <v>169</v>
      </c>
      <c r="D63" s="44">
        <v>132.01830407939713</v>
      </c>
      <c r="E63" s="44">
        <v>0</v>
      </c>
      <c r="F63" s="44">
        <v>0</v>
      </c>
      <c r="G63" s="44">
        <v>132.01830407939713</v>
      </c>
    </row>
    <row r="64" spans="2:7" ht="22.5" customHeight="1">
      <c r="B64" s="32" t="s">
        <v>40</v>
      </c>
      <c r="C64" s="33" t="s">
        <v>41</v>
      </c>
      <c r="D64" s="58">
        <v>520.162</v>
      </c>
      <c r="E64" s="58">
        <v>39.96</v>
      </c>
      <c r="F64" s="58">
        <v>19.44</v>
      </c>
      <c r="G64" s="58">
        <v>579.5620000000001</v>
      </c>
    </row>
    <row r="65" spans="2:7" ht="22.5" customHeight="1">
      <c r="B65" s="34"/>
      <c r="C65" s="35" t="s">
        <v>168</v>
      </c>
      <c r="D65" s="42">
        <v>520.162</v>
      </c>
      <c r="E65" s="42">
        <v>39.96</v>
      </c>
      <c r="F65" s="42">
        <v>19.44</v>
      </c>
      <c r="G65" s="42">
        <v>579.5620000000001</v>
      </c>
    </row>
    <row r="66" spans="2:7" ht="22.5" customHeight="1">
      <c r="B66" s="25" t="s">
        <v>42</v>
      </c>
      <c r="C66" s="26" t="s">
        <v>43</v>
      </c>
      <c r="D66" s="56">
        <v>227.676</v>
      </c>
      <c r="E66" s="56">
        <v>67.2</v>
      </c>
      <c r="F66" s="56">
        <v>0</v>
      </c>
      <c r="G66" s="56">
        <v>294.876</v>
      </c>
    </row>
    <row r="67" spans="2:7" ht="22.5" customHeight="1">
      <c r="B67" s="24"/>
      <c r="C67" s="22" t="s">
        <v>168</v>
      </c>
      <c r="D67" s="44">
        <v>227.676</v>
      </c>
      <c r="E67" s="44">
        <v>67.2</v>
      </c>
      <c r="F67" s="44">
        <v>0</v>
      </c>
      <c r="G67" s="44">
        <v>294.876</v>
      </c>
    </row>
    <row r="68" spans="2:7" ht="22.5" customHeight="1">
      <c r="B68" s="32" t="s">
        <v>44</v>
      </c>
      <c r="C68" s="33" t="s">
        <v>45</v>
      </c>
      <c r="D68" s="58">
        <v>690.3561319</v>
      </c>
      <c r="E68" s="58">
        <v>36.696000000000005</v>
      </c>
      <c r="F68" s="58">
        <v>149.8</v>
      </c>
      <c r="G68" s="58">
        <v>876.8521319</v>
      </c>
    </row>
    <row r="69" spans="2:7" ht="22.5" customHeight="1">
      <c r="B69" s="34"/>
      <c r="C69" s="35" t="s">
        <v>168</v>
      </c>
      <c r="D69" s="42">
        <v>411.61</v>
      </c>
      <c r="E69" s="42">
        <v>36.696000000000005</v>
      </c>
      <c r="F69" s="42">
        <v>0</v>
      </c>
      <c r="G69" s="42">
        <v>448.30600000000004</v>
      </c>
    </row>
    <row r="70" spans="2:7" ht="22.5" customHeight="1">
      <c r="B70" s="34"/>
      <c r="C70" s="35" t="s">
        <v>169</v>
      </c>
      <c r="D70" s="42">
        <v>278.7461319</v>
      </c>
      <c r="E70" s="42">
        <v>0</v>
      </c>
      <c r="F70" s="42">
        <v>149.8</v>
      </c>
      <c r="G70" s="42">
        <v>428.5461319</v>
      </c>
    </row>
    <row r="71" spans="2:7" ht="22.5" customHeight="1">
      <c r="B71" s="25" t="s">
        <v>46</v>
      </c>
      <c r="C71" s="26" t="s">
        <v>47</v>
      </c>
      <c r="D71" s="56">
        <v>70.59823499999999</v>
      </c>
      <c r="E71" s="56">
        <v>0</v>
      </c>
      <c r="F71" s="56">
        <v>0</v>
      </c>
      <c r="G71" s="56">
        <v>70.59823499999999</v>
      </c>
    </row>
    <row r="72" spans="2:7" ht="22.5" customHeight="1">
      <c r="B72" s="24"/>
      <c r="C72" s="22" t="s">
        <v>168</v>
      </c>
      <c r="D72" s="44">
        <v>70.59823499999999</v>
      </c>
      <c r="E72" s="44">
        <v>0</v>
      </c>
      <c r="F72" s="44">
        <v>0</v>
      </c>
      <c r="G72" s="44">
        <v>70.59823499999999</v>
      </c>
    </row>
    <row r="73" spans="2:7" ht="22.5" customHeight="1">
      <c r="B73" s="32" t="s">
        <v>48</v>
      </c>
      <c r="C73" s="33" t="s">
        <v>49</v>
      </c>
      <c r="D73" s="58">
        <v>319.78706184</v>
      </c>
      <c r="E73" s="58">
        <v>0</v>
      </c>
      <c r="F73" s="58">
        <v>1119.96</v>
      </c>
      <c r="G73" s="58">
        <v>1439.74706184</v>
      </c>
    </row>
    <row r="74" spans="2:7" ht="22.5" customHeight="1">
      <c r="B74" s="34"/>
      <c r="C74" s="35" t="s">
        <v>168</v>
      </c>
      <c r="D74" s="42">
        <v>96.28</v>
      </c>
      <c r="E74" s="42">
        <v>0</v>
      </c>
      <c r="F74" s="42">
        <v>26.51</v>
      </c>
      <c r="G74" s="42">
        <v>122.78999999999999</v>
      </c>
    </row>
    <row r="75" spans="2:7" ht="22.5" customHeight="1">
      <c r="B75" s="34"/>
      <c r="C75" s="35" t="s">
        <v>169</v>
      </c>
      <c r="D75" s="42">
        <v>223.50706184</v>
      </c>
      <c r="E75" s="42">
        <v>0</v>
      </c>
      <c r="F75" s="42">
        <v>1093.45</v>
      </c>
      <c r="G75" s="42">
        <v>1316.95706184</v>
      </c>
    </row>
    <row r="76" spans="2:7" ht="22.5" customHeight="1">
      <c r="B76" s="25" t="s">
        <v>50</v>
      </c>
      <c r="C76" s="26" t="s">
        <v>51</v>
      </c>
      <c r="D76" s="56">
        <v>375.22310136841</v>
      </c>
      <c r="E76" s="56">
        <v>52.08</v>
      </c>
      <c r="F76" s="56">
        <v>0</v>
      </c>
      <c r="G76" s="56">
        <v>427.30310136841</v>
      </c>
    </row>
    <row r="77" spans="2:7" ht="22.5" customHeight="1">
      <c r="B77" s="24"/>
      <c r="C77" s="22" t="s">
        <v>168</v>
      </c>
      <c r="D77" s="44">
        <v>375.22310136841</v>
      </c>
      <c r="E77" s="44">
        <v>52.08</v>
      </c>
      <c r="F77" s="44">
        <v>0</v>
      </c>
      <c r="G77" s="44">
        <v>427.30310136841</v>
      </c>
    </row>
    <row r="78" spans="2:7" ht="22.5" customHeight="1">
      <c r="B78" s="32" t="s">
        <v>52</v>
      </c>
      <c r="C78" s="33" t="s">
        <v>53</v>
      </c>
      <c r="D78" s="58">
        <v>3910.193929160632</v>
      </c>
      <c r="E78" s="58">
        <v>348.5055</v>
      </c>
      <c r="F78" s="58">
        <v>2857.81675</v>
      </c>
      <c r="G78" s="58">
        <v>7116.5161791606315</v>
      </c>
    </row>
    <row r="79" spans="2:7" ht="22.5" customHeight="1">
      <c r="B79" s="34"/>
      <c r="C79" s="35" t="s">
        <v>168</v>
      </c>
      <c r="D79" s="42">
        <v>3061.702215</v>
      </c>
      <c r="E79" s="42">
        <v>348.5055</v>
      </c>
      <c r="F79" s="42">
        <v>2005.35835</v>
      </c>
      <c r="G79" s="42">
        <v>5415.566065</v>
      </c>
    </row>
    <row r="80" spans="2:7" ht="22.5" customHeight="1">
      <c r="B80" s="34"/>
      <c r="C80" s="35" t="s">
        <v>169</v>
      </c>
      <c r="D80" s="42">
        <v>848.4917141606321</v>
      </c>
      <c r="E80" s="42">
        <v>0</v>
      </c>
      <c r="F80" s="42">
        <v>852.4584</v>
      </c>
      <c r="G80" s="42">
        <v>1700.950114160632</v>
      </c>
    </row>
    <row r="81" spans="2:7" ht="22.5" customHeight="1">
      <c r="B81" s="25" t="s">
        <v>161</v>
      </c>
      <c r="C81" s="26" t="s">
        <v>162</v>
      </c>
      <c r="D81" s="56">
        <v>18.6329722</v>
      </c>
      <c r="E81" s="56">
        <v>0</v>
      </c>
      <c r="F81" s="56">
        <v>0</v>
      </c>
      <c r="G81" s="56">
        <v>18.6329722</v>
      </c>
    </row>
    <row r="82" spans="2:7" ht="22.5" customHeight="1">
      <c r="B82" s="24"/>
      <c r="C82" s="22" t="s">
        <v>168</v>
      </c>
      <c r="D82" s="44">
        <v>18.6329722</v>
      </c>
      <c r="E82" s="44">
        <v>0</v>
      </c>
      <c r="F82" s="44">
        <v>0</v>
      </c>
      <c r="G82" s="44">
        <v>18.6329722</v>
      </c>
    </row>
    <row r="83" spans="2:7" ht="22.5" customHeight="1">
      <c r="B83" s="32" t="s">
        <v>54</v>
      </c>
      <c r="C83" s="33" t="s">
        <v>55</v>
      </c>
      <c r="D83" s="58">
        <v>16065.7406444</v>
      </c>
      <c r="E83" s="58">
        <v>0</v>
      </c>
      <c r="F83" s="58">
        <v>22891.440329600002</v>
      </c>
      <c r="G83" s="58">
        <v>38957.180973999995</v>
      </c>
    </row>
    <row r="84" spans="2:7" ht="22.5" customHeight="1">
      <c r="B84" s="34"/>
      <c r="C84" s="35" t="s">
        <v>168</v>
      </c>
      <c r="D84" s="42">
        <v>171.96068279999997</v>
      </c>
      <c r="E84" s="42">
        <v>0</v>
      </c>
      <c r="F84" s="42">
        <v>538.41</v>
      </c>
      <c r="G84" s="42">
        <v>710.3706827999999</v>
      </c>
    </row>
    <row r="85" spans="2:7" ht="22.5" customHeight="1">
      <c r="B85" s="34"/>
      <c r="C85" s="35" t="s">
        <v>169</v>
      </c>
      <c r="D85" s="42">
        <v>15893.779961600001</v>
      </c>
      <c r="E85" s="42">
        <v>0</v>
      </c>
      <c r="F85" s="42">
        <v>22353.030329600002</v>
      </c>
      <c r="G85" s="42">
        <v>38246.810291199996</v>
      </c>
    </row>
    <row r="86" spans="2:7" ht="38.25" customHeight="1">
      <c r="B86" s="25" t="s">
        <v>56</v>
      </c>
      <c r="C86" s="26" t="s">
        <v>170</v>
      </c>
      <c r="D86" s="56">
        <v>5418.3712086402975</v>
      </c>
      <c r="E86" s="56">
        <v>68.8981244064</v>
      </c>
      <c r="F86" s="56">
        <v>4910.08</v>
      </c>
      <c r="G86" s="56">
        <v>10397.349333046697</v>
      </c>
    </row>
    <row r="87" spans="2:7" ht="22.5" customHeight="1">
      <c r="B87" s="24"/>
      <c r="C87" s="22" t="s">
        <v>168</v>
      </c>
      <c r="D87" s="44">
        <v>181.39120864029803</v>
      </c>
      <c r="E87" s="44">
        <v>68.8981244064</v>
      </c>
      <c r="F87" s="44">
        <v>0</v>
      </c>
      <c r="G87" s="44">
        <v>250.28933304669803</v>
      </c>
    </row>
    <row r="88" spans="2:7" ht="22.5" customHeight="1">
      <c r="B88" s="24"/>
      <c r="C88" s="22" t="s">
        <v>169</v>
      </c>
      <c r="D88" s="44">
        <v>5236.98</v>
      </c>
      <c r="E88" s="44">
        <v>0</v>
      </c>
      <c r="F88" s="44">
        <v>4910.08</v>
      </c>
      <c r="G88" s="44">
        <v>10147.06</v>
      </c>
    </row>
    <row r="89" spans="2:7" ht="22.5" customHeight="1">
      <c r="B89" s="32" t="s">
        <v>57</v>
      </c>
      <c r="C89" s="33" t="s">
        <v>58</v>
      </c>
      <c r="D89" s="58">
        <v>25.4</v>
      </c>
      <c r="E89" s="58">
        <v>10.8</v>
      </c>
      <c r="F89" s="58">
        <v>0</v>
      </c>
      <c r="G89" s="58">
        <v>36.2</v>
      </c>
    </row>
    <row r="90" spans="2:7" ht="22.5" customHeight="1">
      <c r="B90" s="34"/>
      <c r="C90" s="35" t="s">
        <v>168</v>
      </c>
      <c r="D90" s="42">
        <v>25.4</v>
      </c>
      <c r="E90" s="42">
        <v>10.8</v>
      </c>
      <c r="F90" s="42">
        <v>0</v>
      </c>
      <c r="G90" s="42">
        <v>36.2</v>
      </c>
    </row>
    <row r="91" spans="2:7" ht="22.5" customHeight="1">
      <c r="B91" s="25" t="s">
        <v>163</v>
      </c>
      <c r="C91" s="26" t="s">
        <v>164</v>
      </c>
      <c r="D91" s="56">
        <f>+SUM(D92)</f>
        <v>512.655</v>
      </c>
      <c r="E91" s="56">
        <f>+SUM(E92)</f>
        <v>4.5</v>
      </c>
      <c r="F91" s="56">
        <f>+SUM(F92)</f>
        <v>1288.98</v>
      </c>
      <c r="G91" s="56">
        <v>1806.1350000000002</v>
      </c>
    </row>
    <row r="92" spans="2:7" ht="22.5" customHeight="1">
      <c r="B92" s="24"/>
      <c r="C92" s="22" t="s">
        <v>168</v>
      </c>
      <c r="D92" s="44">
        <v>512.655</v>
      </c>
      <c r="E92" s="44">
        <v>4.5</v>
      </c>
      <c r="F92" s="44">
        <v>1288.98</v>
      </c>
      <c r="G92" s="44">
        <v>1806.1350000000002</v>
      </c>
    </row>
    <row r="93" spans="2:7" ht="22.5" customHeight="1">
      <c r="B93" s="32" t="s">
        <v>59</v>
      </c>
      <c r="C93" s="33" t="s">
        <v>60</v>
      </c>
      <c r="D93" s="58">
        <f>+SUM(D94:D95)</f>
        <v>2240.955</v>
      </c>
      <c r="E93" s="58">
        <f>+SUM(E94:E95)</f>
        <v>219.29</v>
      </c>
      <c r="F93" s="58">
        <f>+SUM(F94:F95)</f>
        <v>2271.96</v>
      </c>
      <c r="G93" s="58">
        <v>4732.205</v>
      </c>
    </row>
    <row r="94" spans="2:7" ht="22.5" customHeight="1">
      <c r="B94" s="34"/>
      <c r="C94" s="35" t="s">
        <v>168</v>
      </c>
      <c r="D94" s="42">
        <v>329.83500000000004</v>
      </c>
      <c r="E94" s="42">
        <v>0</v>
      </c>
      <c r="F94" s="42">
        <v>0</v>
      </c>
      <c r="G94" s="42">
        <v>329.83500000000004</v>
      </c>
    </row>
    <row r="95" spans="2:7" ht="22.5" customHeight="1">
      <c r="B95" s="34"/>
      <c r="C95" s="35" t="s">
        <v>169</v>
      </c>
      <c r="D95" s="42">
        <v>1911.12</v>
      </c>
      <c r="E95" s="42">
        <v>219.29</v>
      </c>
      <c r="F95" s="42">
        <v>2271.96</v>
      </c>
      <c r="G95" s="42">
        <v>4402.37</v>
      </c>
    </row>
    <row r="96" spans="2:7" ht="22.5" customHeight="1">
      <c r="B96" s="25" t="s">
        <v>61</v>
      </c>
      <c r="C96" s="26" t="s">
        <v>62</v>
      </c>
      <c r="D96" s="56">
        <f>+SUM(D97:D98)</f>
        <v>783.1345695217</v>
      </c>
      <c r="E96" s="56">
        <f>+SUM(E97:E98)</f>
        <v>121.116</v>
      </c>
      <c r="F96" s="56">
        <f>+SUM(F97:F98)</f>
        <v>533.45</v>
      </c>
      <c r="G96" s="56">
        <v>1437.7005695217001</v>
      </c>
    </row>
    <row r="97" spans="2:7" ht="22.5" customHeight="1">
      <c r="B97" s="24"/>
      <c r="C97" s="22" t="s">
        <v>168</v>
      </c>
      <c r="D97" s="44">
        <v>364.068</v>
      </c>
      <c r="E97" s="44">
        <v>121.116</v>
      </c>
      <c r="F97" s="44">
        <v>305.02</v>
      </c>
      <c r="G97" s="44">
        <v>790.2040000000001</v>
      </c>
    </row>
    <row r="98" spans="2:7" ht="22.5" customHeight="1">
      <c r="B98" s="24"/>
      <c r="C98" s="22" t="s">
        <v>169</v>
      </c>
      <c r="D98" s="44">
        <v>419.0665695217</v>
      </c>
      <c r="E98" s="44">
        <v>0</v>
      </c>
      <c r="F98" s="44">
        <v>228.43</v>
      </c>
      <c r="G98" s="44">
        <v>647.4965695217</v>
      </c>
    </row>
    <row r="99" spans="2:7" ht="22.5" customHeight="1">
      <c r="B99" s="32" t="s">
        <v>63</v>
      </c>
      <c r="C99" s="33" t="s">
        <v>64</v>
      </c>
      <c r="D99" s="58">
        <f>+SUM(D100)</f>
        <v>42.66687999999999</v>
      </c>
      <c r="E99" s="58">
        <f>+SUM(E100)</f>
        <v>0</v>
      </c>
      <c r="F99" s="58">
        <f>+SUM(F100)</f>
        <v>16.000079999999997</v>
      </c>
      <c r="G99" s="58">
        <v>58.66696</v>
      </c>
    </row>
    <row r="100" spans="2:7" ht="22.5" customHeight="1">
      <c r="B100" s="34"/>
      <c r="C100" s="35" t="s">
        <v>168</v>
      </c>
      <c r="D100" s="42">
        <v>42.66687999999999</v>
      </c>
      <c r="E100" s="42">
        <v>0</v>
      </c>
      <c r="F100" s="42">
        <v>16.000079999999997</v>
      </c>
      <c r="G100" s="42">
        <v>58.66696</v>
      </c>
    </row>
    <row r="101" spans="2:7" ht="22.5" customHeight="1">
      <c r="B101" s="25" t="s">
        <v>65</v>
      </c>
      <c r="C101" s="26" t="s">
        <v>66</v>
      </c>
      <c r="D101" s="56">
        <f>+SUM(D102)</f>
        <v>93.168</v>
      </c>
      <c r="E101" s="56">
        <f>+SUM(E102)</f>
        <v>85.632</v>
      </c>
      <c r="F101" s="56">
        <f>+SUM(F102)</f>
        <v>0</v>
      </c>
      <c r="G101" s="56">
        <v>178.8</v>
      </c>
    </row>
    <row r="102" spans="2:7" ht="22.5" customHeight="1">
      <c r="B102" s="24"/>
      <c r="C102" s="22" t="s">
        <v>168</v>
      </c>
      <c r="D102" s="44">
        <v>93.168</v>
      </c>
      <c r="E102" s="44">
        <v>85.632</v>
      </c>
      <c r="F102" s="44">
        <v>0</v>
      </c>
      <c r="G102" s="44">
        <v>178.8</v>
      </c>
    </row>
    <row r="103" spans="2:7" ht="22.5" customHeight="1">
      <c r="B103" s="32" t="s">
        <v>67</v>
      </c>
      <c r="C103" s="33" t="s">
        <v>68</v>
      </c>
      <c r="D103" s="58">
        <f>+SUM(D104:D105)</f>
        <v>26738.21</v>
      </c>
      <c r="E103" s="58">
        <f>+SUM(E104:E105)</f>
        <v>36.325</v>
      </c>
      <c r="F103" s="58">
        <f>+SUM(F104:F105)</f>
        <v>44263.11</v>
      </c>
      <c r="G103" s="58">
        <v>71037.645</v>
      </c>
    </row>
    <row r="104" spans="2:7" ht="22.5" customHeight="1">
      <c r="B104" s="34"/>
      <c r="C104" s="35" t="s">
        <v>168</v>
      </c>
      <c r="D104" s="42">
        <v>40.8</v>
      </c>
      <c r="E104" s="42">
        <v>36.325</v>
      </c>
      <c r="F104" s="42">
        <v>0</v>
      </c>
      <c r="G104" s="42">
        <v>77.125</v>
      </c>
    </row>
    <row r="105" spans="2:7" ht="22.5" customHeight="1">
      <c r="B105" s="34"/>
      <c r="C105" s="35" t="s">
        <v>169</v>
      </c>
      <c r="D105" s="42">
        <v>26697.41</v>
      </c>
      <c r="E105" s="42">
        <v>0</v>
      </c>
      <c r="F105" s="42">
        <v>44263.11</v>
      </c>
      <c r="G105" s="42">
        <v>70960.52</v>
      </c>
    </row>
    <row r="106" spans="2:7" ht="22.5" customHeight="1">
      <c r="B106" s="25" t="s">
        <v>69</v>
      </c>
      <c r="C106" s="26" t="s">
        <v>70</v>
      </c>
      <c r="D106" s="56">
        <f>+SUM(D107:D108)</f>
        <v>1860.2117640000001</v>
      </c>
      <c r="E106" s="56">
        <f>+SUM(E107:E108)</f>
        <v>258.550965138</v>
      </c>
      <c r="F106" s="56">
        <f>+SUM(F107:F108)</f>
        <v>144.35560199999998</v>
      </c>
      <c r="G106" s="56">
        <v>2263.118331138</v>
      </c>
    </row>
    <row r="107" spans="1:7" ht="22.5" customHeight="1">
      <c r="A107" s="21"/>
      <c r="B107" s="24"/>
      <c r="C107" s="22" t="s">
        <v>168</v>
      </c>
      <c r="D107" s="44">
        <v>421.751764</v>
      </c>
      <c r="E107" s="44">
        <v>258.550965138</v>
      </c>
      <c r="F107" s="44">
        <v>24.615601999999996</v>
      </c>
      <c r="G107" s="44">
        <v>704.918331138</v>
      </c>
    </row>
    <row r="108" spans="1:7" ht="22.5" customHeight="1">
      <c r="A108" s="21"/>
      <c r="B108" s="24"/>
      <c r="C108" s="22" t="s">
        <v>169</v>
      </c>
      <c r="D108" s="44">
        <v>1438.46</v>
      </c>
      <c r="E108" s="44">
        <v>0</v>
      </c>
      <c r="F108" s="44">
        <v>119.74</v>
      </c>
      <c r="G108" s="44">
        <v>1558.2</v>
      </c>
    </row>
    <row r="109" spans="1:7" ht="22.5" customHeight="1">
      <c r="A109" s="21"/>
      <c r="B109" s="37" t="s">
        <v>71</v>
      </c>
      <c r="C109" s="38" t="s">
        <v>72</v>
      </c>
      <c r="D109" s="58">
        <f>+SUM(D110)</f>
        <v>67.0728</v>
      </c>
      <c r="E109" s="58">
        <f>+SUM(E110)</f>
        <v>16.919999999999998</v>
      </c>
      <c r="F109" s="58">
        <f>+SUM(F110)</f>
        <v>0</v>
      </c>
      <c r="G109" s="58">
        <v>83.9928</v>
      </c>
    </row>
    <row r="110" spans="1:7" ht="22.5" customHeight="1">
      <c r="A110" s="21"/>
      <c r="B110" s="39"/>
      <c r="C110" s="35" t="s">
        <v>168</v>
      </c>
      <c r="D110" s="43">
        <v>67.0728</v>
      </c>
      <c r="E110" s="43">
        <v>16.919999999999998</v>
      </c>
      <c r="F110" s="43">
        <v>0</v>
      </c>
      <c r="G110" s="42">
        <v>83.9928</v>
      </c>
    </row>
    <row r="111" spans="2:7" ht="22.5" customHeight="1">
      <c r="B111" s="27" t="s">
        <v>73</v>
      </c>
      <c r="C111" s="28" t="s">
        <v>74</v>
      </c>
      <c r="D111" s="60">
        <f>+SUM(D112:D113)</f>
        <v>7473.408</v>
      </c>
      <c r="E111" s="60">
        <f>+SUM(E112:E113)</f>
        <v>88.95599999999999</v>
      </c>
      <c r="F111" s="60">
        <f>+SUM(F112:F113)</f>
        <v>527.95</v>
      </c>
      <c r="G111" s="56">
        <v>8090.314</v>
      </c>
    </row>
    <row r="112" spans="2:7" ht="22.5" customHeight="1">
      <c r="B112" s="29"/>
      <c r="C112" s="22" t="s">
        <v>168</v>
      </c>
      <c r="D112" s="45">
        <v>225.608</v>
      </c>
      <c r="E112" s="45">
        <v>88.95599999999999</v>
      </c>
      <c r="F112" s="45">
        <v>0</v>
      </c>
      <c r="G112" s="44">
        <v>314.564</v>
      </c>
    </row>
    <row r="113" spans="2:7" ht="22.5" customHeight="1">
      <c r="B113" s="29"/>
      <c r="C113" s="22" t="s">
        <v>169</v>
      </c>
      <c r="D113" s="45">
        <v>7247.8</v>
      </c>
      <c r="E113" s="45">
        <v>0</v>
      </c>
      <c r="F113" s="45">
        <v>527.95</v>
      </c>
      <c r="G113" s="44">
        <v>7775.75</v>
      </c>
    </row>
    <row r="114" spans="2:7" ht="22.5" customHeight="1">
      <c r="B114" s="37" t="s">
        <v>165</v>
      </c>
      <c r="C114" s="38" t="s">
        <v>166</v>
      </c>
      <c r="D114" s="59">
        <f>+SUM(D115)</f>
        <v>97.5622</v>
      </c>
      <c r="E114" s="59">
        <f>+SUM(E115)</f>
        <v>7.2</v>
      </c>
      <c r="F114" s="59">
        <f>+SUM(F115)</f>
        <v>0</v>
      </c>
      <c r="G114" s="58">
        <v>104.76219999999999</v>
      </c>
    </row>
    <row r="115" spans="2:7" ht="22.5" customHeight="1">
      <c r="B115" s="39"/>
      <c r="C115" s="35" t="s">
        <v>168</v>
      </c>
      <c r="D115" s="43">
        <v>97.5622</v>
      </c>
      <c r="E115" s="43">
        <v>7.2</v>
      </c>
      <c r="F115" s="43">
        <v>0</v>
      </c>
      <c r="G115" s="42">
        <v>104.76219999999999</v>
      </c>
    </row>
    <row r="116" spans="2:7" ht="22.5" customHeight="1">
      <c r="B116" s="27" t="s">
        <v>75</v>
      </c>
      <c r="C116" s="28" t="s">
        <v>167</v>
      </c>
      <c r="D116" s="60">
        <f>+SUM(D117)</f>
        <v>122.61600000000001</v>
      </c>
      <c r="E116" s="60">
        <f>+SUM(E117)</f>
        <v>10.094</v>
      </c>
      <c r="F116" s="60">
        <f>+SUM(F117)</f>
        <v>0</v>
      </c>
      <c r="G116" s="56">
        <v>132.71</v>
      </c>
    </row>
    <row r="117" spans="2:7" ht="22.5" customHeight="1">
      <c r="B117" s="29"/>
      <c r="C117" s="22" t="s">
        <v>168</v>
      </c>
      <c r="D117" s="45">
        <v>122.61600000000001</v>
      </c>
      <c r="E117" s="45">
        <v>10.094</v>
      </c>
      <c r="F117" s="45">
        <v>0</v>
      </c>
      <c r="G117" s="44">
        <v>132.71</v>
      </c>
    </row>
    <row r="118" spans="2:7" ht="22.5" customHeight="1">
      <c r="B118" s="37" t="s">
        <v>76</v>
      </c>
      <c r="C118" s="38" t="s">
        <v>77</v>
      </c>
      <c r="D118" s="59">
        <f>+SUM(D119)</f>
        <v>10.5636784375</v>
      </c>
      <c r="E118" s="59">
        <f>+SUM(E119)</f>
        <v>4.5</v>
      </c>
      <c r="F118" s="59">
        <f>+SUM(F119)</f>
        <v>0</v>
      </c>
      <c r="G118" s="58">
        <v>15.0636784375</v>
      </c>
    </row>
    <row r="119" spans="2:7" ht="22.5" customHeight="1">
      <c r="B119" s="39"/>
      <c r="C119" s="35" t="s">
        <v>168</v>
      </c>
      <c r="D119" s="43">
        <v>10.5636784375</v>
      </c>
      <c r="E119" s="43">
        <v>4.5</v>
      </c>
      <c r="F119" s="43">
        <v>0</v>
      </c>
      <c r="G119" s="42">
        <v>15.0636784375</v>
      </c>
    </row>
    <row r="120" spans="2:7" ht="22.5" customHeight="1">
      <c r="B120" s="27" t="s">
        <v>78</v>
      </c>
      <c r="C120" s="28" t="s">
        <v>79</v>
      </c>
      <c r="D120" s="60">
        <f>+SUM(D121)</f>
        <v>411.4331</v>
      </c>
      <c r="E120" s="60">
        <f>+SUM(E121)</f>
        <v>15.414</v>
      </c>
      <c r="F120" s="60">
        <f>+SUM(F121)</f>
        <v>0</v>
      </c>
      <c r="G120" s="56">
        <v>426.8471</v>
      </c>
    </row>
    <row r="121" spans="2:7" ht="22.5" customHeight="1">
      <c r="B121" s="29"/>
      <c r="C121" s="22" t="s">
        <v>168</v>
      </c>
      <c r="D121" s="45">
        <v>411.4331</v>
      </c>
      <c r="E121" s="45">
        <v>15.414</v>
      </c>
      <c r="F121" s="45">
        <v>0</v>
      </c>
      <c r="G121" s="44">
        <v>426.8471</v>
      </c>
    </row>
    <row r="122" spans="2:7" ht="22.5" customHeight="1">
      <c r="B122" s="37" t="s">
        <v>80</v>
      </c>
      <c r="C122" s="38" t="s">
        <v>81</v>
      </c>
      <c r="D122" s="59">
        <f>+SUM(D123)</f>
        <v>16.580000000000002</v>
      </c>
      <c r="E122" s="59">
        <f>+SUM(E123)</f>
        <v>1.68</v>
      </c>
      <c r="F122" s="59">
        <f>+SUM(F123)</f>
        <v>4.8</v>
      </c>
      <c r="G122" s="58">
        <v>23.060000000000002</v>
      </c>
    </row>
    <row r="123" spans="2:7" ht="22.5" customHeight="1">
      <c r="B123" s="39"/>
      <c r="C123" s="35" t="s">
        <v>168</v>
      </c>
      <c r="D123" s="43">
        <v>16.580000000000002</v>
      </c>
      <c r="E123" s="43">
        <v>1.68</v>
      </c>
      <c r="F123" s="43">
        <v>4.8</v>
      </c>
      <c r="G123" s="42">
        <v>23.060000000000002</v>
      </c>
    </row>
    <row r="124" spans="2:7" ht="22.5" customHeight="1">
      <c r="B124" s="27" t="s">
        <v>82</v>
      </c>
      <c r="C124" s="28" t="s">
        <v>83</v>
      </c>
      <c r="D124" s="60">
        <f>+SUM(D125)</f>
        <v>175.731992524</v>
      </c>
      <c r="E124" s="60">
        <f>+SUM(E125)</f>
        <v>2.7</v>
      </c>
      <c r="F124" s="60">
        <f>+SUM(F125)</f>
        <v>0</v>
      </c>
      <c r="G124" s="56">
        <v>178.431992524</v>
      </c>
    </row>
    <row r="125" spans="2:7" ht="22.5" customHeight="1">
      <c r="B125" s="29"/>
      <c r="C125" s="22" t="s">
        <v>168</v>
      </c>
      <c r="D125" s="45">
        <v>175.731992524</v>
      </c>
      <c r="E125" s="45">
        <v>2.7</v>
      </c>
      <c r="F125" s="45">
        <v>0</v>
      </c>
      <c r="G125" s="44">
        <v>178.431992524</v>
      </c>
    </row>
    <row r="126" spans="2:7" ht="22.5" customHeight="1">
      <c r="B126" s="37" t="s">
        <v>84</v>
      </c>
      <c r="C126" s="38" t="s">
        <v>85</v>
      </c>
      <c r="D126" s="59">
        <f>+SUM(D127)</f>
        <v>4.6000000000000005</v>
      </c>
      <c r="E126" s="59">
        <f>+SUM(E127)</f>
        <v>0</v>
      </c>
      <c r="F126" s="59">
        <f>+SUM(F127)</f>
        <v>0</v>
      </c>
      <c r="G126" s="58">
        <v>4.6000000000000005</v>
      </c>
    </row>
    <row r="127" spans="2:7" ht="22.5" customHeight="1">
      <c r="B127" s="39"/>
      <c r="C127" s="35" t="s">
        <v>168</v>
      </c>
      <c r="D127" s="43">
        <v>4.6000000000000005</v>
      </c>
      <c r="E127" s="43">
        <v>0</v>
      </c>
      <c r="F127" s="43">
        <v>0</v>
      </c>
      <c r="G127" s="42">
        <v>4.6000000000000005</v>
      </c>
    </row>
    <row r="128" spans="2:7" ht="22.5" customHeight="1">
      <c r="B128" s="27" t="s">
        <v>86</v>
      </c>
      <c r="C128" s="28" t="s">
        <v>87</v>
      </c>
      <c r="D128" s="60">
        <f>+SUM(D129)</f>
        <v>18.784957622</v>
      </c>
      <c r="E128" s="60">
        <f>+SUM(E129)</f>
        <v>7.2</v>
      </c>
      <c r="F128" s="60">
        <f>+SUM(F129)</f>
        <v>0</v>
      </c>
      <c r="G128" s="56">
        <v>25.984957622</v>
      </c>
    </row>
    <row r="129" spans="2:7" ht="22.5" customHeight="1">
      <c r="B129" s="29"/>
      <c r="C129" s="22" t="s">
        <v>168</v>
      </c>
      <c r="D129" s="45">
        <v>18.784957622</v>
      </c>
      <c r="E129" s="45">
        <v>7.2</v>
      </c>
      <c r="F129" s="45">
        <v>0</v>
      </c>
      <c r="G129" s="44">
        <v>25.984957622</v>
      </c>
    </row>
    <row r="130" spans="2:7" ht="22.5" customHeight="1">
      <c r="B130" s="37" t="s">
        <v>88</v>
      </c>
      <c r="C130" s="38" t="s">
        <v>89</v>
      </c>
      <c r="D130" s="59">
        <f>+SUM(D131)</f>
        <v>418.5718</v>
      </c>
      <c r="E130" s="59">
        <f>+SUM(E131)</f>
        <v>9.6</v>
      </c>
      <c r="F130" s="59">
        <f>+SUM(F131)</f>
        <v>99.83</v>
      </c>
      <c r="G130" s="58">
        <v>528.0018</v>
      </c>
    </row>
    <row r="131" spans="2:7" ht="22.5" customHeight="1">
      <c r="B131" s="39"/>
      <c r="C131" s="35" t="s">
        <v>168</v>
      </c>
      <c r="D131" s="43">
        <v>418.5718</v>
      </c>
      <c r="E131" s="43">
        <v>9.6</v>
      </c>
      <c r="F131" s="43">
        <v>99.83</v>
      </c>
      <c r="G131" s="42">
        <v>528.0018</v>
      </c>
    </row>
    <row r="132" spans="2:7" ht="22.5" customHeight="1">
      <c r="B132" s="27" t="s">
        <v>90</v>
      </c>
      <c r="C132" s="30" t="s">
        <v>91</v>
      </c>
      <c r="D132" s="60">
        <f>+SUM(D133)</f>
        <v>16.506294939</v>
      </c>
      <c r="E132" s="60">
        <f>+SUM(E133)</f>
        <v>9</v>
      </c>
      <c r="F132" s="60">
        <f>+SUM(F133)</f>
        <v>0</v>
      </c>
      <c r="G132" s="56">
        <v>25.506294939</v>
      </c>
    </row>
    <row r="133" spans="2:7" ht="22.5" customHeight="1">
      <c r="B133" s="29"/>
      <c r="C133" s="22" t="s">
        <v>168</v>
      </c>
      <c r="D133" s="45">
        <v>16.506294939</v>
      </c>
      <c r="E133" s="45">
        <v>9</v>
      </c>
      <c r="F133" s="45">
        <v>0</v>
      </c>
      <c r="G133" s="44">
        <v>25.506294939</v>
      </c>
    </row>
    <row r="134" spans="2:7" ht="22.5" customHeight="1">
      <c r="B134" s="37" t="s">
        <v>92</v>
      </c>
      <c r="C134" s="40" t="s">
        <v>93</v>
      </c>
      <c r="D134" s="59">
        <f>+SUM(D135:D136)</f>
        <v>317.70211689375003</v>
      </c>
      <c r="E134" s="59">
        <f>+SUM(E135:E136)</f>
        <v>124.10073</v>
      </c>
      <c r="F134" s="59">
        <f>+SUM(F135:F136)</f>
        <v>451.28</v>
      </c>
      <c r="G134" s="58">
        <v>893.0828468937499</v>
      </c>
    </row>
    <row r="135" spans="2:7" ht="22.5" customHeight="1">
      <c r="B135" s="39"/>
      <c r="C135" s="35" t="s">
        <v>168</v>
      </c>
      <c r="D135" s="43">
        <v>192.79731900000002</v>
      </c>
      <c r="E135" s="43">
        <v>124.10073</v>
      </c>
      <c r="F135" s="43">
        <v>451.28</v>
      </c>
      <c r="G135" s="42">
        <v>768.1780489999999</v>
      </c>
    </row>
    <row r="136" spans="2:7" ht="22.5" customHeight="1">
      <c r="B136" s="39"/>
      <c r="C136" s="35" t="s">
        <v>169</v>
      </c>
      <c r="D136" s="43">
        <v>124.90479789375</v>
      </c>
      <c r="E136" s="43">
        <v>0</v>
      </c>
      <c r="F136" s="43">
        <v>0</v>
      </c>
      <c r="G136" s="42">
        <v>124.90479789375</v>
      </c>
    </row>
    <row r="137" spans="2:7" ht="22.5" customHeight="1">
      <c r="B137" s="27" t="s">
        <v>94</v>
      </c>
      <c r="C137" s="28" t="s">
        <v>95</v>
      </c>
      <c r="D137" s="60">
        <f>+SUM(D138)</f>
        <v>14.5</v>
      </c>
      <c r="E137" s="60">
        <f>+SUM(E138)</f>
        <v>0</v>
      </c>
      <c r="F137" s="60">
        <f>+SUM(F138)</f>
        <v>0</v>
      </c>
      <c r="G137" s="56">
        <v>14.5</v>
      </c>
    </row>
    <row r="138" spans="2:7" ht="22.5" customHeight="1">
      <c r="B138" s="29"/>
      <c r="C138" s="22" t="s">
        <v>168</v>
      </c>
      <c r="D138" s="45">
        <v>14.5</v>
      </c>
      <c r="E138" s="45">
        <v>0</v>
      </c>
      <c r="F138" s="45">
        <v>0</v>
      </c>
      <c r="G138" s="44">
        <v>14.5</v>
      </c>
    </row>
    <row r="139" spans="2:7" ht="22.5" customHeight="1">
      <c r="B139" s="37" t="s">
        <v>96</v>
      </c>
      <c r="C139" s="38" t="s">
        <v>97</v>
      </c>
      <c r="D139" s="59">
        <f>+SUM(D140)</f>
        <v>965.8684560000002</v>
      </c>
      <c r="E139" s="59">
        <f>+SUM(E140)</f>
        <v>122.99696000000002</v>
      </c>
      <c r="F139" s="59">
        <f>+SUM(F140)</f>
        <v>1064.628172</v>
      </c>
      <c r="G139" s="58">
        <v>2153.493588</v>
      </c>
    </row>
    <row r="140" spans="2:7" ht="22.5" customHeight="1">
      <c r="B140" s="39"/>
      <c r="C140" s="35" t="s">
        <v>168</v>
      </c>
      <c r="D140" s="43">
        <v>965.8684560000002</v>
      </c>
      <c r="E140" s="43">
        <v>122.99696000000002</v>
      </c>
      <c r="F140" s="43">
        <v>1064.628172</v>
      </c>
      <c r="G140" s="42">
        <v>2153.493588</v>
      </c>
    </row>
    <row r="141" spans="2:7" ht="22.5" customHeight="1">
      <c r="B141" s="27" t="s">
        <v>98</v>
      </c>
      <c r="C141" s="28" t="s">
        <v>99</v>
      </c>
      <c r="D141" s="60">
        <f>+SUM(D142)</f>
        <v>0</v>
      </c>
      <c r="E141" s="60">
        <f>+SUM(E142)</f>
        <v>0</v>
      </c>
      <c r="F141" s="60">
        <f>+SUM(F142)</f>
        <v>0</v>
      </c>
      <c r="G141" s="56">
        <v>0</v>
      </c>
    </row>
    <row r="142" spans="2:7" ht="22.5" customHeight="1">
      <c r="B142" s="29"/>
      <c r="C142" s="22" t="s">
        <v>168</v>
      </c>
      <c r="D142" s="45">
        <v>0</v>
      </c>
      <c r="E142" s="45">
        <v>0</v>
      </c>
      <c r="F142" s="45">
        <v>0</v>
      </c>
      <c r="G142" s="44">
        <v>0</v>
      </c>
    </row>
    <row r="143" spans="2:7" ht="22.5" customHeight="1">
      <c r="B143" s="37" t="s">
        <v>100</v>
      </c>
      <c r="C143" s="38" t="s">
        <v>101</v>
      </c>
      <c r="D143" s="59">
        <f>+SUM(D144)</f>
        <v>830.626744</v>
      </c>
      <c r="E143" s="59">
        <f>+SUM(E144)</f>
        <v>391.13928000000004</v>
      </c>
      <c r="F143" s="59">
        <f>+SUM(F144)</f>
        <v>30.634500000000003</v>
      </c>
      <c r="G143" s="58">
        <v>1252.4005240000001</v>
      </c>
    </row>
    <row r="144" spans="2:7" ht="22.5" customHeight="1">
      <c r="B144" s="39"/>
      <c r="C144" s="35" t="s">
        <v>168</v>
      </c>
      <c r="D144" s="43">
        <v>830.626744</v>
      </c>
      <c r="E144" s="43">
        <v>391.13928000000004</v>
      </c>
      <c r="F144" s="43">
        <v>30.634500000000003</v>
      </c>
      <c r="G144" s="42">
        <v>1252.4005240000001</v>
      </c>
    </row>
    <row r="145" spans="2:7" ht="22.5" customHeight="1">
      <c r="B145" s="27" t="s">
        <v>102</v>
      </c>
      <c r="C145" s="28" t="s">
        <v>103</v>
      </c>
      <c r="D145" s="60">
        <f>+SUM(D146)</f>
        <v>384.82000000000005</v>
      </c>
      <c r="E145" s="60">
        <f>+SUM(E146)</f>
        <v>38.4</v>
      </c>
      <c r="F145" s="60">
        <f>+SUM(F146)</f>
        <v>69.1</v>
      </c>
      <c r="G145" s="56">
        <v>492.32</v>
      </c>
    </row>
    <row r="146" spans="2:7" ht="22.5" customHeight="1">
      <c r="B146" s="29"/>
      <c r="C146" s="22" t="s">
        <v>168</v>
      </c>
      <c r="D146" s="45">
        <v>384.82000000000005</v>
      </c>
      <c r="E146" s="45">
        <v>38.4</v>
      </c>
      <c r="F146" s="45">
        <v>69.1</v>
      </c>
      <c r="G146" s="44">
        <v>492.32</v>
      </c>
    </row>
    <row r="147" spans="2:7" ht="22.5" customHeight="1">
      <c r="B147" s="37" t="s">
        <v>104</v>
      </c>
      <c r="C147" s="38" t="s">
        <v>105</v>
      </c>
      <c r="D147" s="59">
        <f>+SUM(D148)</f>
        <v>3.36</v>
      </c>
      <c r="E147" s="59">
        <f>+SUM(E148)</f>
        <v>0</v>
      </c>
      <c r="F147" s="59">
        <f>+SUM(F148)</f>
        <v>0</v>
      </c>
      <c r="G147" s="58">
        <v>3.36</v>
      </c>
    </row>
    <row r="148" spans="2:7" ht="22.5" customHeight="1">
      <c r="B148" s="39"/>
      <c r="C148" s="35" t="s">
        <v>168</v>
      </c>
      <c r="D148" s="43">
        <v>3.36</v>
      </c>
      <c r="E148" s="43">
        <v>0</v>
      </c>
      <c r="F148" s="43">
        <v>0</v>
      </c>
      <c r="G148" s="42">
        <v>3.36</v>
      </c>
    </row>
    <row r="149" spans="2:7" ht="22.5" customHeight="1">
      <c r="B149" s="27" t="s">
        <v>106</v>
      </c>
      <c r="C149" s="30" t="s">
        <v>107</v>
      </c>
      <c r="D149" s="60">
        <f>+SUM(D150)</f>
        <v>5.546632000000001</v>
      </c>
      <c r="E149" s="60">
        <f>+SUM(E150)</f>
        <v>0</v>
      </c>
      <c r="F149" s="60">
        <f>+SUM(F150)</f>
        <v>122.13</v>
      </c>
      <c r="G149" s="56">
        <v>127.676632</v>
      </c>
    </row>
    <row r="150" spans="2:7" ht="22.5" customHeight="1" thickBot="1">
      <c r="B150" s="67"/>
      <c r="C150" s="17" t="s">
        <v>168</v>
      </c>
      <c r="D150" s="68">
        <v>5.546632000000001</v>
      </c>
      <c r="E150" s="68">
        <v>0</v>
      </c>
      <c r="F150" s="68">
        <v>122.13</v>
      </c>
      <c r="G150" s="71">
        <v>127.676632</v>
      </c>
    </row>
    <row r="151" spans="2:3" ht="12.75">
      <c r="B151" s="31"/>
      <c r="C151" s="31"/>
    </row>
    <row r="152" spans="2:3" ht="12.75">
      <c r="B152" s="31"/>
      <c r="C152" s="31"/>
    </row>
    <row r="153" spans="2:3" ht="12.75">
      <c r="B153" s="31"/>
      <c r="C153" s="31"/>
    </row>
    <row r="154" spans="2:3" ht="12.75">
      <c r="B154" s="31"/>
      <c r="C154" s="31"/>
    </row>
    <row r="155" spans="2:3" ht="12.75">
      <c r="B155" s="31"/>
      <c r="C155" s="31"/>
    </row>
    <row r="156" spans="2:3" ht="12.75">
      <c r="B156" s="31"/>
      <c r="C156" s="31"/>
    </row>
    <row r="157" spans="2:3" ht="12.75">
      <c r="B157" s="31"/>
      <c r="C157" s="31"/>
    </row>
    <row r="158" spans="2:3" ht="12.75">
      <c r="B158" s="31"/>
      <c r="C158" s="31"/>
    </row>
    <row r="159" spans="2:3" ht="12.75">
      <c r="B159" s="31"/>
      <c r="C159" s="31"/>
    </row>
    <row r="160" spans="2:3" ht="12.75">
      <c r="B160" s="31"/>
      <c r="C160" s="31"/>
    </row>
    <row r="161" spans="2:3" ht="12.75">
      <c r="B161" s="31"/>
      <c r="C161" s="31"/>
    </row>
    <row r="162" spans="2:3" ht="12.75">
      <c r="B162" s="31"/>
      <c r="C162" s="31"/>
    </row>
    <row r="163" spans="2:3" ht="12.75">
      <c r="B163" s="31"/>
      <c r="C163" s="31"/>
    </row>
    <row r="166" spans="2:3" ht="12.75">
      <c r="B166" s="31"/>
      <c r="C166" s="31"/>
    </row>
    <row r="167" spans="2:3" ht="12.75">
      <c r="B167" s="31"/>
      <c r="C167" s="31"/>
    </row>
    <row r="174" spans="2:3" ht="12.75">
      <c r="B174" s="31"/>
      <c r="C174" s="31"/>
    </row>
    <row r="175" spans="2:3" ht="12.75">
      <c r="B175" s="31"/>
      <c r="C175" s="31"/>
    </row>
    <row r="177" spans="2:3" ht="12.75">
      <c r="B177" s="31"/>
      <c r="C177" s="31"/>
    </row>
    <row r="178" spans="2:3" ht="12.75">
      <c r="B178" s="31"/>
      <c r="C178" s="31"/>
    </row>
    <row r="179" spans="2:3" ht="12.75">
      <c r="B179" s="31"/>
      <c r="C179" s="31"/>
    </row>
    <row r="182" spans="2:3" ht="12.75">
      <c r="B182" s="31"/>
      <c r="C182" s="31"/>
    </row>
    <row r="183" spans="2:3" ht="12.75">
      <c r="B183" s="31"/>
      <c r="C183" s="31"/>
    </row>
  </sheetData>
  <sheetProtection/>
  <mergeCells count="7">
    <mergeCell ref="B3:G3"/>
    <mergeCell ref="B8:B10"/>
    <mergeCell ref="C8:C10"/>
    <mergeCell ref="D8:D10"/>
    <mergeCell ref="E8:E10"/>
    <mergeCell ref="F8:F10"/>
    <mergeCell ref="G8:G10"/>
  </mergeCells>
  <printOptions/>
  <pageMargins left="0.75" right="0.75" top="1" bottom="1" header="0.5" footer="0.5"/>
  <pageSetup orientation="portrait" paperSize="9"/>
  <ignoredErrors>
    <ignoredError sqref="B12:B1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Cerda, Luis Agustín</dc:creator>
  <cp:keywords/>
  <dc:description/>
  <cp:lastModifiedBy>Moreno Lira, Adriana del Socorro</cp:lastModifiedBy>
  <dcterms:created xsi:type="dcterms:W3CDTF">2013-12-06T00:41:24Z</dcterms:created>
  <dcterms:modified xsi:type="dcterms:W3CDTF">2015-01-16T22:41:33Z</dcterms:modified>
  <cp:category/>
  <cp:version/>
  <cp:contentType/>
  <cp:contentStatus/>
</cp:coreProperties>
</file>